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eacion\Desktop\"/>
    </mc:Choice>
  </mc:AlternateContent>
  <bookViews>
    <workbookView xWindow="0" yWindow="0" windowWidth="28800" windowHeight="1083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1" l="1"/>
  <c r="J31" i="1"/>
  <c r="J29" i="1" l="1"/>
  <c r="J30" i="1"/>
  <c r="J32" i="1"/>
  <c r="J33" i="1"/>
  <c r="J38" i="1"/>
  <c r="J23" i="1" l="1"/>
  <c r="J24" i="1"/>
  <c r="J50" i="1"/>
  <c r="J34" i="1"/>
  <c r="J35" i="1"/>
  <c r="J36" i="1"/>
  <c r="J37" i="1"/>
  <c r="J39" i="1" l="1"/>
  <c r="J18" i="1"/>
  <c r="J19" i="1"/>
  <c r="J27" i="1" l="1"/>
  <c r="J26" i="1"/>
  <c r="J25" i="1"/>
  <c r="J22" i="1"/>
  <c r="J51" i="1" l="1"/>
  <c r="J11" i="1" l="1"/>
  <c r="I54" i="1" l="1"/>
  <c r="J49" i="1"/>
  <c r="J48" i="1"/>
  <c r="I47" i="1"/>
  <c r="I28" i="1"/>
  <c r="I21" i="1"/>
  <c r="J20" i="1"/>
  <c r="J17" i="1"/>
  <c r="J16" i="1"/>
  <c r="J15" i="1"/>
  <c r="I14" i="1"/>
  <c r="J10" i="1"/>
  <c r="J9" i="1"/>
  <c r="J54" i="1" l="1"/>
  <c r="K48" i="1" s="1"/>
  <c r="J47" i="1"/>
  <c r="K40" i="1" s="1"/>
  <c r="J21" i="1"/>
  <c r="K15" i="1" s="1"/>
  <c r="J28" i="1"/>
  <c r="K22" i="1" s="1"/>
  <c r="K29" i="1"/>
  <c r="J14" i="1"/>
  <c r="K9" i="1" s="1"/>
  <c r="K54" i="1" l="1"/>
  <c r="H54" i="1" s="1"/>
</calcChain>
</file>

<file path=xl/sharedStrings.xml><?xml version="1.0" encoding="utf-8"?>
<sst xmlns="http://schemas.openxmlformats.org/spreadsheetml/2006/main" count="103" uniqueCount="95">
  <si>
    <t>SEGUIMIENTO AL PLAN ANTICORRUPCION Y DE ATENCION AL CIUDADANO</t>
  </si>
  <si>
    <t>ENTIDAD</t>
  </si>
  <si>
    <t>VIGENCIA</t>
  </si>
  <si>
    <t>COMPONENTE</t>
  </si>
  <si>
    <t>ACTIVIDADES PROGRAMADAS</t>
  </si>
  <si>
    <t>ACTIVIDADES CUMPLIDAS</t>
  </si>
  <si>
    <t>% DE AVANCE</t>
  </si>
  <si>
    <t>OBSERVACIONES</t>
  </si>
  <si>
    <t>1. Gestión del riesgo de corrupción - Mapa de riesgos de la corrupción y Medidas para mitigar los riesgos</t>
  </si>
  <si>
    <t>2. Racionalización de Trámites</t>
  </si>
  <si>
    <t>3. Rendición de cuentas</t>
  </si>
  <si>
    <t>4. Mejora del Servicio al Ciudadano</t>
  </si>
  <si>
    <t>5. Transparencia y acceso a la información.</t>
  </si>
  <si>
    <t>6. Iniciativas Adicionales.</t>
  </si>
  <si>
    <t>Seguimiento Realizado por:</t>
  </si>
  <si>
    <t>Asesor de Control Interno</t>
  </si>
  <si>
    <t xml:space="preserve"> Fabián Hurtado Mosquera</t>
  </si>
  <si>
    <t xml:space="preserve"> COLEGIO MAYOR DEL CAUCA</t>
  </si>
  <si>
    <t xml:space="preserve"> </t>
  </si>
  <si>
    <t>puntaje</t>
  </si>
  <si>
    <t>% ítem</t>
  </si>
  <si>
    <t>cumplimiento ítem</t>
  </si>
  <si>
    <t>Seguimiento al Mapa de Riesgos.</t>
  </si>
  <si>
    <t>El Registro de Activos de Información en la IUCMC se actualizó y se publicó dando cumplimiento a la Ley 1712/2014, Ley de transparencia, como instrumento de gestión de la información y el acceso a la información pública. Se adoptó mediante aprobación en el Comité Integrado de Gestión y Desempeño de la institución de conformidad con la misma Ley el cumplimiento al Acuerdo 04 del AGN.   
El Índice de Información Clasificada en la institución, se actualizó dando cumplimiento a la Ley 1581/ 2012, Ley de Protección del dato personal y del dato Sensible. A la observancia de los tiempos exceptuados limitados propios del ejercicio deliberatorio en la función pública y lo mandatorio de rango constitucional. Se adoptó mediante aprobación en el Comité Integrado de Gestión y Desempeño institucional.
El instrumento de gestión de la información, Esquema de Publicación, se actualizó en cumplimiento de la Ley 1712/2014. El Procedimiento de consulta participativa se encuentra en fase de estructuración y caracterización para su implementación.
Evidencia: Acta No 02 de abril 2019 Comité de Gestión y Desempeño.</t>
  </si>
  <si>
    <t xml:space="preserve">
</t>
  </si>
  <si>
    <t>Publicación Mapa de Riesgos de Corrupción.</t>
  </si>
  <si>
    <t>listo</t>
  </si>
  <si>
    <t>verificar</t>
  </si>
  <si>
    <t>revisar</t>
  </si>
  <si>
    <t>Cargar información relacionada con los datos de operación de los trámites en SUIT</t>
  </si>
  <si>
    <t>Revisión actualización link de transparencia institucional según ley 1752 de 2017</t>
  </si>
  <si>
    <t>Cargar información en aplicativo ITA (auditoria Procuraduría)</t>
  </si>
  <si>
    <t>Coordinar acciones relacionadas con hallazgos auditoria ITA con líderes de proceso responsable de la información</t>
  </si>
  <si>
    <t>Gestión y administración de contenidos y atención de usuariosa través de las redes sociales Facebook, Instagram, Twitter y la plataforma de videos de YouTube.</t>
  </si>
  <si>
    <t>Administrar y mantener actualizada la información en canales institucionales de comunicación (Portal institucional,pantallas publicitarias internas, carteleras, correos electrónicos institucionales)</t>
  </si>
  <si>
    <t>FECHA PUBLICACIÓN</t>
  </si>
  <si>
    <t>Actualización de trámites en Plataforma SUIT</t>
  </si>
  <si>
    <t>Formular y publicar estrategia de racionalización de trámites.</t>
  </si>
  <si>
    <t>Publicar informes de rendicion de cuentas trimestral en la sección de transparencia y menú de participación</t>
  </si>
  <si>
    <t>Diseñar píezas comunicativas y divulgar por diversos canales de comunicación pildoras informativas del informe de rendición de cuentas</t>
  </si>
  <si>
    <t>Diseñar estrategia de participacion ciudadana para la rendicion de cuentas mediante consulta a grupos de valor</t>
  </si>
  <si>
    <t>Implementar espacios de dialogo con grupos de valor en el marco de rendicion de cuentas</t>
  </si>
  <si>
    <t>Aplicar encuesta evaluacion y retroalimentación sobre informes de rendicion de cuentas</t>
  </si>
  <si>
    <t>Evaluar e implementar acciones de mejora a partir de las rendiciones de cuentas realizadas</t>
  </si>
  <si>
    <t>Actualización caracterización de grupos de valor</t>
  </si>
  <si>
    <t xml:space="preserve">Capactiación en servicio al ciudadano </t>
  </si>
  <si>
    <t>Actualizar  manuales, procesos y procedimientos relacionados con el servicio al ciudadano</t>
  </si>
  <si>
    <t>Implementaciar o mejorar  aplicativos web que permitan garantizar accesibilidad de canales de atención</t>
  </si>
  <si>
    <t>Actualizar continuamente la información publicada en los canales de atención</t>
  </si>
  <si>
    <t xml:space="preserve">Desarrollo del programa Gestión alianzas estratégicas  </t>
  </si>
  <si>
    <t>Realizar encuesta de satisfacción al usuario –Canales de Atención</t>
  </si>
  <si>
    <t>Generar informe de atención al ciudadano</t>
  </si>
  <si>
    <t>Cumplir  y/o avanzar con los requerimientos de gobierno digital solicitados por FURAG.</t>
  </si>
  <si>
    <t>Realizar monitoreo a la estrategia de racionalizacion en suit</t>
  </si>
  <si>
    <t>Seguimiento a la estrategia de racionalizacion de tramites en SUIT</t>
  </si>
  <si>
    <t xml:space="preserve">Total      </t>
  </si>
  <si>
    <t>Establecer procesos relacionados con interpretación y traducción en lenguaje de señas.</t>
  </si>
  <si>
    <t>Actualizar Mapa de Riesgos vigencia 2023.</t>
  </si>
  <si>
    <t xml:space="preserve">Se verificó la actualización y consolidación del mapa de riesgos para la vigencia 2023 en el nuevo aplicativo de riesgos articulado al campus planeación, igualmente se articulan los controles y actividades POA 2023 de los procesos institucionales y fue aprobado en el Comité Institucional de Gestión y Desempeño el día 26 de enero de 2023, mediante acta No. 01 de 2023. Los mapas de riesgos fueron publicados en la página web institucional.
https://unimayor.edu.co/web/unimayor/area-administrativa/control-interno/mapa-de-riesgos
</t>
  </si>
  <si>
    <t xml:space="preserve">Para el mes de enero se actualizaron los trámites en plataforma suit, en lo relacionado con el acuerdo derechos pecuniarios y revisión de valores de los trámites.
Evidencia en la Plataforma suit: http://tramites1.suit.gov.co/racionalizacion-web/faces/home.jsf?_adf.ctrl-state=16kqzufxn4_3
</t>
  </si>
  <si>
    <t xml:space="preserve">Se verificó la formulación y publicación de la estrategia de racionalización de trámites vigencia 2023. dentro de los avances en cumplimiento de la estrategia se tiene: aprobación por parte del Suit de la eliminación del trámite relacionado con inscripción y matricula programa para el desarrollo humano - inglés. cumplimiento de la racionalización 100% al finalizar el primer trimestre. se cuenta con planificación para racionalizar tramite de contenidos programáticos a desarrollar durante la vigencia 2023. se realiza monitoreo de la estrategia de racionalización por parte del jefe de la oficina asesora de planeación.
Link: https://unimayor.edu.co/web/unimayor/area-administrativa/control-interno/plan-anticorrupcion
</t>
  </si>
  <si>
    <t>Realizar elección cuerpos colegiados según cronograma establecido</t>
  </si>
  <si>
    <t xml:space="preserve">Se verifica la realización, presentación y aprobada en sesión del Comité Institucional de Gestión y Desempeño del
26 de enero de 2023, acta No.01 puntos 3 y 4.
De igual forma se realiza el plan de participación ciudadana 2023, documento aprobado en comite integral de gestión y desempeño acta acta No.01 y , resolución 01 de enero de 2023. durante el primer trimestre se desarrollan actividades del plan en lo relacionado con la audiencia pública de rendición de cuentas realizada en el mes de febrero 2023.
</t>
  </si>
  <si>
    <t xml:space="preserve">
Fortalecer la página web Institucional para el cumplimiento de nivel AA según la NTC 5854
</t>
  </si>
  <si>
    <t xml:space="preserve">Esta actividad se realizada por la Asesora de planeación en el mes de agosto e inicios de septiembre.Se realizó la actualización del módulo de planeación link de transparencia, e acuerdo al siguiente menu: 1. ANEXO TÉCNICO 1. ACCESIBILIDAD WEB
2. REQUISITOS SOBRE IDENTIDAD VISUAL Y ARTICULACIÓN CON PORTAL ÚNICO DEL ESTADO COLOMBIANO GOV.CO
3. INFORMACIÓN DE LA ENTIDAD
4. NORMATIVA
5. CONTRATACIÓN
6. PLANEACIÓN
7. TRÁMITES
8. PARTICIPA
9. DATOS ABIERTOS
10. INFORMACIÓN ESPECÍFICA PARA GRUPOS DE INTERÉS
11. OBLIGACIÓN DE REPORTE DE INFORMACIÓN ESPECÍFICA POR PARTE DE LA ENTIDAD
12. INFORMACIÓN TRIBUTARIA EN ENTIDADES TERRITORIALES LOCALES
13. MENÚ ATENCIÓN Y SERVICIOS A LA CIUDADANÍA
14. SECCIÓN DE NOTICIAS
15. ANEXO 3. CONDICIONES TÉCNICAS MÍNIMAS Y DE SEGURIDAD DIGITAL WEB
</t>
  </si>
  <si>
    <t>Tercer cuatrimestre de 2023 Corte al 31 de diciembre 2023.</t>
  </si>
  <si>
    <t>11 de enero de 2024</t>
  </si>
  <si>
    <t xml:space="preserve">Durante el segundo semestre 2023 se verificó  que los lideres de proceso realizaron los respectivas actividades de control y seguimiento a los Riegos de gestión, corrupción y de seguridad digital. mediante la plataforma campus unimayor /planeacion riesgos, se presenta informe de ejecución de controles establecidos para la vigencia 2023.  
Cumpliendo así durante la vigencia 2023 con el seguimiento y monitoreo de ejecución de los controles y actividades por parte de los líderes de proceso responsables, para la mitigación y posible ocurrencia de riesgos, se obtuvo el 98% de cumplimiento.  
Estos informes de seguimientos fueron presentados en el Comité Institucional de Coordinación de Control Interno en el mes de junio de 2023 y el 24 de enero de 2024.
Aplicativo Riesgos CAMPUS UNIMAYOR SAIC. https://campus2.unimayor.edu.co/CampusPlaneacion/Riesgos/wfListarRiesgos.aspx - https://campus2.unimayor.edu.co/CampusControlInterno/Riesgos/wfReporteRiesgos.aspx  
</t>
  </si>
  <si>
    <t xml:space="preserve">Para el Tercer cuatrimestre de la vigencia 2023 se realizó seguimiento y monitoreo a la estrategia de racionalización por parte de la jefe de la oficina asesora de planeación, dándose cumplimiento de la estrategia. Se cuenta con: aprobación por parte del Suit de la eliminación del trámite relacionado con inscripción y matricula programa para el desarrollo humano - inglés. Cumplimiento de la racionalización 100% al finalizar el primer trimestre y trámite de contenidos programáticos vigencia 2023. </t>
  </si>
  <si>
    <t>Para el Tercer cuatrimestre de la vigencia 2023 se realizó seguimiento y monitoreo a la estrategia de racionalización por parte de la jefe de la oficina asesora de planeación, dándose cumplimiento de la estrategia. Se cuenta con: aprobación por parte del Suit de la eliminación del trámite relacionado con inscripción y matricula programa para el desarrollo humano - inglés. Cumplimiento de la racionalización 100% al finalizar el primer trimestre y trámite de contenidos programáticos vigencia 2023. Se realizó el ultimo seguimiento por parte de la Oficina de Control Interno el 19 de diciembre del 2023, cumpliendo así con la estrategia de racionalización.</t>
  </si>
  <si>
    <t xml:space="preserve">Para la vigencia 2023 se realizó la consolidación de informes de seguimiento y evaluación del desempeño institucional de la vigencia 2023, los informes fueron presentados al comité institucional de gestión y desempeño, consejo directivo y se presentara en la rendición de cuentas a la ciudadanía vigencia 2023.
Se verificó la publicación de informes de rendición de cuentas trimestral, a través de la plataforma campus unimayor/ planeación. Fechas de publicaciones: 2 de mayo 2023, 2 de noviembre 2023, 26 de enero 2024.  (22 de agosto 2023, 26 de enero 2024)
https://unimayor.edu.co/web/transparencia?layout=edit&amp;id=2852
</t>
  </si>
  <si>
    <t xml:space="preserve">Para el tercer cuatrimestre se realizó la actualización del sitio interno de transparencia y acceso a la información pública, dentro del portal web institucional. De igual forma se actualizó el sitio de rendición de cuentas unimayor, con los datos relacionados al informe de gestión vigencia 2023. Se realizó apoyo en ejecución rendición parcial de cuentas vigencia 2023, con representante estudiantes y egresados ante consejos unimayor. El subproceso de comunicaciones, en articulación con la oficina de planeación, trabajaron la estrategia para la presentación y diagramación de la rendición parcial de cuentas en el mes de noviembre de 2023.
Se actualizo continuamente la información publicada en los canales de atención como portal institucional, redes sociales y correo electrónico; a su vez, se atiendes las solicitudes de información de los ciudadanos a través de estas plataformas. 
Se dio cubrimiento periodístico y publicación periódica de productos informativos notas prensa, píldoras audiovisuales, camarín te ve, boletín misión mayor, para dar a conocer la gestión de unimayor.
Se promociono gestión, a través del reporte informativo de actividades desarrolladas por facultades, procesos y subprocesos unimayor, a través de página web, magazín informativo camarín te ve y boletín informativo digital mensual misión mayor.
</t>
  </si>
  <si>
    <t>Para la vigencia 2023 se generaron los siguientes espacios de dialogo con grupos de valor en el marco de rendición de cuentas:
Audiencia pública de rendición de cuentas el día 24 de febrero 2023, donde se abre espacio para la participación de Egresados, estudiantes, docentes, gremios y ciudadanos, los cuales forman los grupos de valor.
Etapas de dialogo realizados en el marco de la rendición de cuentas:
1. Participación ciudadana resultado del formulario preguntas o propuestas temáticas para la audiencia publicado en sitio web y/o redes sociales. Formulario Web. 
2. Desarrollo de la Audiencia – Espacio de Participación
Preguntas Diálogo en la Audiencia con grupos (estudiantes, docentes, Sector productivo)
Ver informe https://unimayor.edu.co/web/images/planeacion/2023/Rendicion_de_cuentas/D15-INFORME_PyR_RENDICI%C3%93N_DE_CUENTAS_V1.pdf
En el mes de febrero se rindió cuentas de la gestión 2022 al Consejo Directivo, grupo de interés. Punto 4 Informe de Gestión y Resultados Institucionales V.2022, avance a la ejecución Plan de Desarrollo Institucional y en el punto 6 Informe Ejecución y Cierre Presupuestal V.2022. Acta 03 del 2023.
Para el mes de agosto se presentó informe de gestión al Consejo Directivo, punto 9. Presentación Gestión Periodo 1-203 e inicio 2-2023. Acta 07 de 2023.
Y en el mes de noviembre realizó rendición parcial de cuentas vigencia 2023, con representante estudiantes y egresados ante consejos Institucionales.</t>
  </si>
  <si>
    <t>Para el segundo semestre se aplicaron gifs con la traducción en lengua de señas, dentro del sitio web de transparencia y acceso a la información pública. por otro lado, se elaboran los guiones y audios de referencia, para la traducción, por parte del intérprete de lengua de señas, del video comercial para televisión y de orientación para los dos auditorios de unimayor y la traducción ya se encuentra grabada, se realizó el montaje y edición de la interpretación, sobre los videos originales. Se finaliza y entrega el video comercial para televisión con traducción en lengua de señas, que se publicará a través de pauta publicará en televisión local, durante el periodo de inscripciones para el 2p-2024 - aproximadamente en abril de 2024. al cierre de este informe, el producto se encuentra en el pc del profesional universitario de comunicaciones, código 00414.</t>
  </si>
  <si>
    <t xml:space="preserve">Para el segundo semestre se crea y es actualizado permanentemente el sitio web interno para bienestar institucional. Se atendieron a nivel de diseño, publicación y promoción de información y cubrimiento periodístico, un total de 34 solicitudes de la dirección de bienestar institucional, el material publicitario e informativo, se encuentra publicado en medios de comunicación institucionales. Finalmente, se crea el formato de redes, bajo el nombre universo, para la promoción de servicios de bienestar. 
Se continúa apoyando con la promoción y convocatoria a participar de los eventos de bienestar institucional Unimayor, con los que se garantiza el tema deportivo, cultural, psicológico, entre otros.
</t>
  </si>
  <si>
    <t xml:space="preserve">Para la vigencia 2023 se verifica y evidencia la realización de 4 informe trimestre de atención al ciudadano y fueron publicados en el siguiente link:
https://unimayor.edu.co/web/transparencia-mipg/2847-informes-pqrs-df-y-atencion-al-ciudadano#ano-2023
</t>
  </si>
  <si>
    <r>
      <rPr>
        <sz val="10"/>
        <rFont val="Futura Bk"/>
      </rPr>
      <t>Para el mes de septiembre se realizó la encuesta de satisfacción al usuario donde se definieron cuatro (4) ítems que permiten calificar y determinar la calidad del servicio que presta la institución y la satisfacción que les genera a los usuarios esta atención:  1. Suministro de información clara y oportuna 2. Facilidad en los trámites 3. Amabilidad y respeto del personal 4. Satisfacción con la prestación del servicio.
Se diligenciaron 132 encuestas a usuarios que recibieron atención presencial cuyo resultado feu el siguiente: - Suministro de información clara y oportuna, donde los 132 marcaron Sí. - Facilidad en los trámites, donde 131 marcaron Sí y solo 1 marco No. - Amabilidad y respeto del personal, donde 4 calificaron de Regular, 60 Bueno y 68 Excelente. - Satisfacción con la prestación del servicio, donde los 60 calificaron Bueno y 69 Excelente y 3 no dieron respuesta. Dando como resultado que la percepción de los usuarios respecto de su satisfacción con la prestación del servicio recibido es positiva y satisfactoria. 
https://unimayor.edu.co/web/transparencia-mipg/2847-informes-pqrs-df-y-atencion-al-ciudadano#ano-2023</t>
    </r>
    <r>
      <rPr>
        <sz val="10"/>
        <color rgb="FFFF0000"/>
        <rFont val="Futura Bk"/>
      </rPr>
      <t xml:space="preserve">
</t>
    </r>
  </si>
  <si>
    <t>Esta actividad fue realizada por la Asesora de planeación en el mes de agosto e inicios de septiembre. Y se evidencia en el aplicativo.</t>
  </si>
  <si>
    <t xml:space="preserve">Para la vigencia 2023 se verificó la gestión y administración de los contenidos en: red social Facebook, Instagram, plataforma de mensajería Twitter y en el canal de videos de YouTube. A su vez, se publicaron y realizaron historias en las plataformas de Facebook e Instagram. Por otro lado, se gestionaron y ejecutaron todas las solicitudes de atención al ciudadano. A la fecha del presente informe, todas están contestadas. Las métricas y detalles de esta gestión se evidencian en los informes de supervisión gestión de medios tercer y cuarto trimestre 2023 actividades 1, 2, 3 presentados por el Profesional Universitario de Comunicaciones y en el Seguimiento a la Gestión de UNIMAYOR – POA Comunicaciones 2023:
Informe Métricas Redes Sociales Trimestre 3-2023.
Informe de Atención al Ciudadano Trimestre 4_2023.
Informe Métricas Redes Sociales Trimestre 3-2023.
Informe de Atención al Ciudadano Trimestre 4_2023. 
En pantallas y demás medios temporales, la información se fue publicando y cambiando dependiendo necesidades, cumpliendo así con la actualización de la información.
</t>
  </si>
  <si>
    <t xml:space="preserve">Para la vigencia 2023 se verificó la actualización y administración de la información y noticias del portal institucional. Se realizaron actualizaciones en los canales internos de consulta de UNIMAYOR. El impacto o visitas en el portal, las métricas y detalles de esta gestión se encuentran en los informes presentados por el Profesional Universitario de Comunicaciones y en el Seguimiento a la Gestión de UNIMAYOR – POA Comunicaciones 2022: Informes de gestión, desempeño y supervisión - área multimedia
Las métricas y detalles de esta gestión se evidencian en los informes de supervisión gestión de medios tercer y cuarto trimestre 2023 actividades 1, 2, 3 presentados por el Profesional Universitario de Comunicaciones y en el Seguimiento a la Gestión de UNIMAYOR – POA Comunicaciones 2023:
Informe Métricas Redes Sociales Trimestre 3-2023.
Informe Métricas Redes Sociales Trimestre 4-2023.
En pantallas y demás medios temporales, la información se fue publicando y cambiando dependiendo necesidades, cumpliendo así con la actualización de la información.
</t>
  </si>
  <si>
    <t xml:space="preserve">Se evidencio que se encuentra publicado en el link:
https://unimayor.edu.co/web/transparencia -
https://unimayor.edu.co/web/transparencia#4-planeacion-presupuesto-e-informes - 4.13 Mapa de riesgos de gestión, corrupción y seguridad digital.
Fecha de Publicación: Enero 27 de 2023
</t>
  </si>
  <si>
    <t xml:space="preserve">Para la vigencia 2023 se verifico la realización de las siguientes elecciones:
- Elección del Representante de los Estudiantes ante el Consejo Directivo. Resolución 320 de 2023.
- Elección del Representante de los Estudiantes ante el Consejo Académico de UNIMAYOR, Resolución 340 de 2023.
- Elección del Representante de los Estudiantes ante el Consejo de Facultad de Educación. Resolución 322 de 2023.
-Elección representante egresados ante consejo directivo. - Elección representante docentes ante comité personal. -Elección representante de estudiantes ante consejo facultad de arte y diseño. -Elección representante de los docentes ante consejo facultad de ingeniería.
</t>
  </si>
  <si>
    <t xml:space="preserve">Para el segundo semestre se verifico el cargue de los datos de operación de los tramites inscritos en la plataforma suit, sobre la información de datos de operación de los 19 trámites, adicionalmente y teniendo en cuenta la expedición del acuerdo 014 de 2023 en donde se expiden derechos pecuniarios vigencia 2024, se realiza la actualización de los 19 trámites en lo relacionado a normatividad que rige la institución, se actualiza el trámite racionalizado de contenidos programáticos, y se realizó el respectivo monitoreo por parte de la Oficina de planeación y el seguimiento por parte de la Oficina de Control Interno, el 19 de diciembre de 2023 en la plataforma suit.
Esto se evidencia en la plataforma del suit, link: http://tramites1.suit.gov.co/racionalizacion-
</t>
  </si>
  <si>
    <r>
      <t xml:space="preserve">Cuantificar y difundir el beneficio de acciones de racionalización.
</t>
    </r>
    <r>
      <rPr>
        <sz val="10"/>
        <color theme="7" tint="-0.499984740745262"/>
        <rFont val="Futura Bk"/>
        <family val="2"/>
      </rPr>
      <t/>
    </r>
  </si>
  <si>
    <t>Para finales del segundo semestre 2023 se consolida informe relacionado con la racionalización de trámites a la vigencia 2023. De los 19 tramites inscritos en el Suit, se obtiene la racionalización del 73.68%, pendientes de racionalizar 8 trámites, en términos económicos la racionalización de trámites ha permitido un ahorro de $4,527.299. Dentro de los beneficios identificados tenemos: reducción en el tiempo establecido para realizar el trámite facilidad a la ciudadanía a través de los canales virtuales que contribuyen a mejorar los tiempos de respuesta. trámites accesibles a la ciudadanía ahorro en costos de desplazamiento y tiempo necesario para la realización del trámite.
https://unimayor.edu.co/web/transparencia-mipg/52-tramites-y-servicios/1534-tramites-y-servicios-suit</t>
  </si>
  <si>
    <t xml:space="preserve">Para mediados del segundo semestre se realizó la caracterización de los proveedores y servidores públicos de la institución para la vigencia 2023, según la información suministrada por el proceso de adquisición de bienes y servicios, y de acuerdo a las bases de datos alimentadas con la contratación realizada durante la vigencia 2023 con proveedores y lo registrado en el campus Unimayor - contratistas y funcionarios.
En la actualidad se cuenta con un documento final de caracterización de usuarios - estudiantes I-2023 se encuentra publicado y disponible para su consulta en el campus Unimayor – gestión jurídica - servicio al ciudadano - documentos.
</t>
  </si>
  <si>
    <t>Para el segundo semestre del 2023 se verificó la actualización de 12 documentos, solicitados por los líderes de proceso de: Talento humano, gestión documental, investigaciones, gestión de recursos tecnológicos, adquisición de bienes y servicios, proyección social, direccionamiento estratégico y gestión financiera y contable. Estas se evidencian en los listados maestros de documentos y formatos que se encuentran publicados en el Campus SAIC.</t>
  </si>
  <si>
    <t xml:space="preserve">Papara la vigencia 2023 se verificaron 14 alianzas estratégicas con el sector público – privado con: Federación Nacional de Comerciantes – FENALCO, Cámara de Comercio del Cauca, Asociación colombiana de pequeñas y medianas empresas – ACOPI, Consejo Gremial y Empresarial de Cauca, Gobernación del Cauca - Arquidiócesis de Popayán, Escuela de empresarios QUEBEC, Sociedad Colombiana de Arquitectos, Corporación Gastronómica de Popayán, Empresa de transporte Transpubenza, Observatorio Regional de la Región Administrativa y de Planificación del Pacífico- RAP PACÍFICO, Agencia de Desarrollo Tecnológico REDDI, Alcaldía de Popayán, Instituto Colombiano de Antropología e historia, Departamento administrativo Nacional de Estadística
12 Alianzas estratégicas con Redes Académicas vigentes con: ASIES CAUCA, RED COMPA, Red Academia de Diseño RAD, Red de Educación Superior Ecuador – Colombia REDEC., Red Regional de Emprendimiento del Cauca, Comité Departamental de Ciencia, Tecnología e Innovación – CODECTI.
</t>
  </si>
  <si>
    <t xml:space="preserve">Durante el cuarto trimestre se llevó a cabo la implementación de la mejora que racionaliza el trámite en línea para la solicitud de contenidos programáticas de componentes de modulo para estudiantes de unimayor y para ello se desarrolló un formulario que permite hacer la solicitud desde el campus consulta de notas. posteriormente llega una notificación al coordinador de programa, y una vez el coordinador la responda por correo electrónico, debe cerrar la solicitud en el campus académico. el estudiante solo podrá hacer una solicitud hasta que el coordinador haga el cierre de la misma.
Se desarrollaron los módulos complementarios del campus del curso de inglés concernientes a consulta notas, registro notas y egresados. el módulo de estudiantes permite también consultar información histórica de calificaciones.
Se implementó una mejora tecnológica articulada en el campus admisiones la cual permite gestionar todos los puntajes icfes de los aspirantes inscritos, esto con el fin de poder tener un insumo cuantificable que se pueda comparar con los resultados de pruebas saber pro cuando el estudiante se gradúe de la institución a los componentes de modulo adicionales que no son obligatorios para la admisión se les pone peso cero, esto para que no afecte el puntaje final para la admisión.
Se diseña el modelo en la base de datos, la cual soportará la gestión de resultados de las pruebas saber pro, esto con el fin de poder llevar a cabo una medición que determine el valor agregado que la institución brinda a sus estudiantes en cuanto a calidad de la educación, para ello se gestiona la información del ek a través del registro de graduados que hacen las facultades, y se proyecta que con un web service suministrado por icfes se puedan consultar y guardar los resultados en la base de datos del campus unimayor.
</t>
  </si>
  <si>
    <t xml:space="preserve">Durante el segundo semestre del 2023 se verificaron las acciones de accesibilidad web, de nivel A y AA, según norma NTC -5854, en la actualización de información y creación de nuevos sitios internos dentro del portal institucional www.unimayor.edu.co tanto en la página de aterrizaje como en los sitios internos. las principales funciones de accesibilidad, se determinan en aumentar o disminuir textos, implementar fuentes para disléxicos, agrandar el cursor, modificar el alto contraste, seleccionar y escuchar el texto, entre otros criterios de accesibilidad. Las principales funciones de accesibilidad, se pueden revisar en la esquina superior derecha del portal institucional.
se creó sitio de trámites en línea y un nuevo menú para gobierno gov.co en la parte superior de la página web con las respectivas sugerencias que se piden en la implementación desde gov.co/biblioteca. Se publicaron documentos en transparencia y formularios de canales de atención al ciudadano, respetando la norma NTC 5854.        </t>
  </si>
  <si>
    <t>Durante la vigencia 2023, se realizó el estudio y analices de la normatividad con la finalidad de dar cumplimiento a los requerimientos solicitados por la Resolución N° 1519 de 2020, en donde se establece la información mínima que debe ser publicada, conforme con la Ley 1712 del 2014 y el decreto 1081 del 2015. Esto para dar cumplimiento a los lineamientos y requisitos de Gobierno Digital y solicitados por el FURAG.
Tanto en la página de aterrizaje como en los sitios internos que se encuentran en el portal institucional www.unimayor.edu.co y las principales funciones de accesibilidad, cumplen con los criterios de accesibilidad de la información Institucional para consulta de las partes interesadas.</t>
  </si>
  <si>
    <t xml:space="preserve">Para la vigencia 2023 se identificaron las acciones de mejora para próxima rendición de cuentas:
En el desarrollo de la Audiencia Pública de Rendición de Cuentas Vigencia 2022, se manejó un lenguaje claro y concreto, permitiendo la intervención y participación de los grupos de valor por medio presencial y virtual, garantizando de ésta manera el derecho a la participación y control ciudadano y al derecho fundamental de acceso a la información
- Con relación a la participación durante la audiencia pública de rendición de cuentas a través de los medios electrónicos, permite inferir que el servicio de Streaming en retransmisión a las redes sociales fue el de mayor acogida, lo que prueba la eficacia de este medio de comunicación y la necesidad de generar estrategias de comunicación innovadoras y de continuar utilizando este recurso.
- Así mismo, teniendo en cuenta los resultados de las encuestas de evaluación de la Audiencia Pública de Rendición de Cuentas Vigencia 2022, aunque la mayor participación de público se presentó a través de los medios electrónicos, se hace necesario acondicionar un espacio físico más amplio con el fin de aumentar la intervención de los grupos de valor.
https://unimayor.edu.co/web/images/planeacion/2023/Rendicion_de_cuentas/D9-_LIN._MEDIOS_ELECT._REND._CUENTAS_2022_V6.pdf
</t>
  </si>
  <si>
    <t>Hasta el cierre de ka vigencia 2023 no fueron se presentarin hallazfos por la auditoría del ITA.</t>
  </si>
  <si>
    <t>Para la vigencia 2023 se aplicaron encuestas durante la Audiencia Pública de Rendición de Cuentas vigencia 2022, se realiza la aplicación de encuesta o evaluación donde presentaron 56 evaluaciones de la audiencia pública. Donde se realizaron las siguientes observaciones:
-Presentación concreta y clara de las diferentes áreas
-Espacio muy pequeño limita la asistencia
-Conocimiento del informe completo en su versión digital o impresa buena gestión.
-Bien organizada
-Oportunidad de participación en estos espacios en la institución
-Excelente información
-A pesar que se hace transmisión en vivo a través de diferentes canales de comunicación debería haber espacios más amplios para participación de estudiantes.
-Intervención y tiempos fueron manejados de forma eficiente
-Buena administración y manejo de los recursos públicos de manera eficiente.
Para la Rendición de cuentas con los representandes estudiantiles de los diferentes consejod de facultades, representate estudiantil ante el Concejo Directivo y el representante de egresadoa ante el Concejo Directivo, se realizaron 7 encuestas las cuales fueron nanalisadas y evaluadas,</t>
  </si>
  <si>
    <t xml:space="preserve">Para la vigencia 2023 se evidencio dentro del plan de capacitación la participación de un funcionario a la capacitación de Herramientas para fortalecer la atención al ciudadano realizada por F&amp;C Consultores.
Se debe estimular a todos los funcionarios, y más a los que realizan atención al cliente de primera mano, en capacitarse en estos temas relacionados con la atención o servicio al ciudadano.
El secretario General de la Institución realizó capacitación interna a todas las auxiliares en Atención y Servicio al Ciudadano en el mes de noviembre, se cuenta con informe generado por la Profesional U. de Atención al Ciudadano.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</si>
</sst>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2"/>
  </numFmts>
  <fonts count="18" x14ac:knownFonts="1">
    <font>
      <sz val="11"/>
      <color theme="1"/>
      <name val="Calibri"/>
      <family val="2"/>
      <scheme val="minor"/>
    </font>
    <font>
      <sz val="11"/>
      <color theme="0"/>
      <name val="Calibri"/>
      <family val="2"/>
      <scheme val="minor"/>
    </font>
    <font>
      <b/>
      <sz val="12"/>
      <color theme="1"/>
      <name val="Calibri"/>
      <family val="2"/>
      <scheme val="minor"/>
    </font>
    <font>
      <sz val="11"/>
      <name val="Calibri"/>
      <family val="2"/>
      <scheme val="minor"/>
    </font>
    <font>
      <sz val="11"/>
      <color theme="1"/>
      <name val="Calibri"/>
      <family val="2"/>
      <scheme val="minor"/>
    </font>
    <font>
      <b/>
      <sz val="12"/>
      <color theme="1"/>
      <name val="Futura Bk"/>
      <family val="2"/>
    </font>
    <font>
      <sz val="11"/>
      <color theme="1"/>
      <name val="Futura Bk"/>
      <family val="2"/>
    </font>
    <font>
      <b/>
      <sz val="11"/>
      <color theme="1"/>
      <name val="Futura Bk"/>
      <family val="2"/>
    </font>
    <font>
      <sz val="10"/>
      <color theme="1"/>
      <name val="Futura Bk"/>
      <family val="2"/>
    </font>
    <font>
      <sz val="10"/>
      <name val="Futura Bk"/>
      <family val="2"/>
    </font>
    <font>
      <sz val="10"/>
      <color theme="0"/>
      <name val="Futura Bk"/>
      <family val="2"/>
    </font>
    <font>
      <sz val="10"/>
      <color rgb="FFFF0000"/>
      <name val="Futura Bk"/>
      <family val="2"/>
    </font>
    <font>
      <sz val="10"/>
      <color theme="7" tint="-0.499984740745262"/>
      <name val="Futura Bk"/>
      <family val="2"/>
    </font>
    <font>
      <b/>
      <sz val="10"/>
      <color theme="1"/>
      <name val="Futura Bk"/>
      <family val="2"/>
    </font>
    <font>
      <sz val="10"/>
      <color theme="1"/>
      <name val="Microsoft Sans Serif"/>
      <family val="2"/>
    </font>
    <font>
      <sz val="10"/>
      <color theme="1"/>
      <name val="Futura bk"/>
    </font>
    <font>
      <sz val="10"/>
      <color rgb="FFFF0000"/>
      <name val="Futura Bk"/>
    </font>
    <font>
      <sz val="10"/>
      <name val="Futura Bk"/>
    </font>
  </fonts>
  <fills count="6">
    <fill>
      <patternFill patternType="none"/>
    </fill>
    <fill>
      <patternFill patternType="gray125"/>
    </fill>
    <fill>
      <patternFill patternType="solid">
        <fgColor theme="8"/>
      </patternFill>
    </fill>
    <fill>
      <patternFill patternType="solid">
        <fgColor rgb="FF0070C0"/>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9" fontId="4" fillId="0" borderId="0" applyFont="0" applyFill="0" applyBorder="0" applyAlignment="0" applyProtection="0"/>
  </cellStyleXfs>
  <cellXfs count="126">
    <xf numFmtId="0" fontId="0" fillId="0" borderId="0" xfId="0"/>
    <xf numFmtId="0" fontId="2" fillId="0" borderId="0" xfId="0" applyFont="1" applyAlignment="1">
      <alignment vertical="center"/>
    </xf>
    <xf numFmtId="9" fontId="0" fillId="0" borderId="0" xfId="0" applyNumberFormat="1"/>
    <xf numFmtId="9" fontId="0" fillId="0" borderId="0" xfId="2" applyNumberFormat="1" applyFont="1"/>
    <xf numFmtId="10" fontId="0" fillId="0" borderId="0" xfId="0" applyNumberFormat="1"/>
    <xf numFmtId="9" fontId="0" fillId="3" borderId="0" xfId="0" applyNumberFormat="1" applyFill="1"/>
    <xf numFmtId="10" fontId="0" fillId="3" borderId="0" xfId="0" applyNumberFormat="1" applyFill="1"/>
    <xf numFmtId="0" fontId="0" fillId="0" borderId="0" xfId="0" applyAlignment="1">
      <alignment vertical="top"/>
    </xf>
    <xf numFmtId="0" fontId="0" fillId="0" borderId="0" xfId="0" applyAlignment="1">
      <alignment wrapText="1"/>
    </xf>
    <xf numFmtId="0" fontId="0" fillId="0" borderId="0" xfId="0" applyAlignment="1">
      <alignment vertical="center"/>
    </xf>
    <xf numFmtId="0" fontId="3" fillId="5" borderId="0" xfId="1" applyFont="1" applyFill="1" applyBorder="1" applyAlignment="1">
      <alignment horizontal="center" vertical="center" wrapText="1"/>
    </xf>
    <xf numFmtId="0" fontId="0" fillId="0" borderId="0" xfId="0" applyAlignment="1"/>
    <xf numFmtId="0" fontId="6" fillId="0" borderId="19" xfId="0" applyFont="1" applyBorder="1"/>
    <xf numFmtId="0" fontId="6" fillId="0" borderId="0" xfId="0" applyFont="1" applyBorder="1"/>
    <xf numFmtId="0" fontId="6" fillId="0" borderId="20" xfId="0" applyFont="1" applyBorder="1"/>
    <xf numFmtId="0" fontId="7" fillId="0" borderId="21" xfId="0" applyFont="1" applyBorder="1"/>
    <xf numFmtId="0" fontId="7" fillId="0" borderId="23" xfId="0" applyFont="1" applyBorder="1"/>
    <xf numFmtId="0" fontId="6" fillId="0" borderId="0" xfId="0" applyFont="1"/>
    <xf numFmtId="0" fontId="10" fillId="3" borderId="1" xfId="1" applyFont="1" applyFill="1" applyBorder="1" applyAlignment="1">
      <alignment horizontal="center" vertical="center"/>
    </xf>
    <xf numFmtId="0" fontId="10" fillId="3" borderId="1" xfId="1"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0" fontId="8" fillId="4" borderId="1" xfId="0" applyFont="1" applyFill="1" applyBorder="1" applyAlignment="1">
      <alignment vertical="center" wrapText="1"/>
    </xf>
    <xf numFmtId="0" fontId="8" fillId="0" borderId="1" xfId="0" applyFont="1" applyBorder="1" applyAlignment="1">
      <alignment horizontal="center" vertical="center" wrapText="1"/>
    </xf>
    <xf numFmtId="9" fontId="8" fillId="0" borderId="1" xfId="0" applyNumberFormat="1" applyFont="1" applyBorder="1" applyAlignment="1">
      <alignment horizontal="center" vertical="center" wrapText="1"/>
    </xf>
    <xf numFmtId="0" fontId="8" fillId="3" borderId="6" xfId="0" applyFont="1" applyFill="1" applyBorder="1" applyAlignment="1">
      <alignment horizontal="center" vertical="center" wrapText="1"/>
    </xf>
    <xf numFmtId="0" fontId="8"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7"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5" borderId="1" xfId="0" applyFont="1" applyFill="1" applyBorder="1" applyAlignment="1">
      <alignment vertical="center" wrapText="1"/>
    </xf>
    <xf numFmtId="0" fontId="8" fillId="5" borderId="1" xfId="0" applyFont="1" applyFill="1" applyBorder="1" applyAlignment="1">
      <alignment horizontal="center" vertical="center" wrapText="1"/>
    </xf>
    <xf numFmtId="9" fontId="8" fillId="5" borderId="1" xfId="0" applyNumberFormat="1" applyFont="1" applyFill="1" applyBorder="1" applyAlignment="1">
      <alignment horizontal="center" vertical="center" wrapText="1"/>
    </xf>
    <xf numFmtId="0" fontId="8"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9" fontId="11" fillId="5" borderId="1" xfId="0" applyNumberFormat="1" applyFont="1" applyFill="1" applyBorder="1" applyAlignment="1">
      <alignment horizontal="center" vertical="center" wrapText="1"/>
    </xf>
    <xf numFmtId="164" fontId="8" fillId="4" borderId="1" xfId="0" applyNumberFormat="1" applyFont="1" applyFill="1" applyBorder="1" applyAlignment="1">
      <alignment horizontal="center" vertical="center" wrapText="1"/>
    </xf>
    <xf numFmtId="0" fontId="14" fillId="0" borderId="0" xfId="0" applyFont="1" applyAlignment="1">
      <alignment horizontal="left" vertical="center" wrapText="1" indent="1"/>
    </xf>
    <xf numFmtId="0" fontId="14" fillId="0" borderId="0" xfId="0" applyFont="1"/>
    <xf numFmtId="0" fontId="8" fillId="4" borderId="1" xfId="0" applyFont="1" applyFill="1" applyBorder="1" applyAlignment="1">
      <alignment horizontal="left" vertical="top" wrapText="1"/>
    </xf>
    <xf numFmtId="0" fontId="9" fillId="4" borderId="1" xfId="0"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12" fontId="8" fillId="0" borderId="1" xfId="0" applyNumberFormat="1" applyFont="1" applyBorder="1" applyAlignment="1">
      <alignment horizontal="center" vertical="center" wrapText="1"/>
    </xf>
    <xf numFmtId="0" fontId="15"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4" borderId="1" xfId="0"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0" fontId="15" fillId="4" borderId="1" xfId="0" applyFont="1" applyFill="1" applyBorder="1" applyAlignment="1">
      <alignment horizontal="left" vertical="center" wrapText="1"/>
    </xf>
    <xf numFmtId="12" fontId="8" fillId="4"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9" fontId="0" fillId="5" borderId="0" xfId="0" applyNumberFormat="1" applyFill="1" applyAlignment="1"/>
    <xf numFmtId="9" fontId="2" fillId="0" borderId="0" xfId="0" applyNumberFormat="1" applyFont="1" applyAlignment="1">
      <alignment vertical="center"/>
    </xf>
    <xf numFmtId="9" fontId="3" fillId="5" borderId="0" xfId="1"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3" fillId="4" borderId="8" xfId="0" applyFont="1" applyFill="1" applyBorder="1" applyAlignment="1">
      <alignment horizontal="right" vertical="center" wrapText="1"/>
    </xf>
    <xf numFmtId="0" fontId="13" fillId="4" borderId="9" xfId="0" applyFont="1" applyFill="1" applyBorder="1" applyAlignment="1">
      <alignment horizontal="right" vertical="center" wrapText="1"/>
    </xf>
    <xf numFmtId="0" fontId="13" fillId="4" borderId="11" xfId="0" applyFont="1" applyFill="1" applyBorder="1" applyAlignment="1">
      <alignment horizontal="right" vertical="center" wrapText="1"/>
    </xf>
    <xf numFmtId="0" fontId="13" fillId="4" borderId="0" xfId="0" applyFont="1" applyFill="1" applyBorder="1" applyAlignment="1">
      <alignment horizontal="right" vertical="center" wrapText="1"/>
    </xf>
    <xf numFmtId="0" fontId="13" fillId="4" borderId="13" xfId="0" applyFont="1" applyFill="1" applyBorder="1" applyAlignment="1">
      <alignment horizontal="right" vertical="center" wrapText="1"/>
    </xf>
    <xf numFmtId="0" fontId="13" fillId="4" borderId="14" xfId="0" applyFont="1" applyFill="1" applyBorder="1" applyAlignment="1">
      <alignment horizontal="right" vertical="center" wrapText="1"/>
    </xf>
    <xf numFmtId="9" fontId="13" fillId="4" borderId="10" xfId="0" applyNumberFormat="1" applyFont="1" applyFill="1" applyBorder="1" applyAlignment="1">
      <alignment horizontal="center" vertical="center" wrapText="1"/>
    </xf>
    <xf numFmtId="9" fontId="13" fillId="4" borderId="12" xfId="0" applyNumberFormat="1" applyFont="1" applyFill="1" applyBorder="1" applyAlignment="1">
      <alignment horizontal="center" vertical="center" wrapText="1"/>
    </xf>
    <xf numFmtId="9" fontId="13" fillId="4" borderId="15" xfId="0" applyNumberFormat="1" applyFont="1" applyFill="1" applyBorder="1" applyAlignment="1">
      <alignment horizontal="center" vertical="center" wrapText="1"/>
    </xf>
    <xf numFmtId="10" fontId="0" fillId="0" borderId="0" xfId="0" applyNumberFormat="1" applyAlignment="1">
      <alignment horizontal="center" vertical="center"/>
    </xf>
    <xf numFmtId="9" fontId="0" fillId="0" borderId="5" xfId="0" applyNumberFormat="1" applyBorder="1" applyAlignment="1">
      <alignment horizontal="center" vertical="center"/>
    </xf>
    <xf numFmtId="9" fontId="0" fillId="0" borderId="6" xfId="0" applyNumberFormat="1" applyBorder="1" applyAlignment="1">
      <alignment horizontal="center" vertical="center"/>
    </xf>
    <xf numFmtId="9" fontId="0" fillId="0" borderId="7" xfId="0" applyNumberFormat="1" applyBorder="1" applyAlignment="1">
      <alignment horizontal="center" vertical="center"/>
    </xf>
    <xf numFmtId="17" fontId="9" fillId="4" borderId="2" xfId="0" applyNumberFormat="1"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15"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4" xfId="0" applyFont="1" applyFill="1" applyBorder="1" applyAlignment="1">
      <alignment horizontal="left" vertical="top" wrapText="1"/>
    </xf>
    <xf numFmtId="0" fontId="10" fillId="3" borderId="1" xfId="1" applyFont="1" applyFill="1" applyBorder="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11" fillId="5" borderId="3" xfId="0" applyFont="1" applyFill="1" applyBorder="1" applyAlignment="1">
      <alignment horizontal="left" vertical="top" wrapText="1"/>
    </xf>
    <xf numFmtId="0" fontId="11" fillId="5" borderId="4" xfId="0" applyFont="1" applyFill="1" applyBorder="1" applyAlignment="1">
      <alignment horizontal="left" vertical="top" wrapText="1"/>
    </xf>
    <xf numFmtId="0" fontId="9"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6" fillId="4" borderId="2" xfId="0" applyFont="1" applyFill="1" applyBorder="1" applyAlignment="1">
      <alignment horizontal="lef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7" fillId="4" borderId="2" xfId="0" applyFont="1" applyFill="1" applyBorder="1" applyAlignment="1">
      <alignment horizontal="left" vertical="top" wrapText="1"/>
    </xf>
    <xf numFmtId="0" fontId="6" fillId="0" borderId="1" xfId="0" applyFont="1" applyBorder="1" applyAlignment="1">
      <alignment horizontal="left"/>
    </xf>
    <xf numFmtId="0" fontId="6" fillId="0" borderId="22" xfId="0" applyFont="1" applyBorder="1" applyAlignment="1">
      <alignment horizontal="left"/>
    </xf>
    <xf numFmtId="0" fontId="6" fillId="0" borderId="1" xfId="0" applyFont="1" applyFill="1" applyBorder="1" applyAlignment="1">
      <alignment horizontal="left"/>
    </xf>
    <xf numFmtId="0" fontId="6" fillId="0" borderId="22" xfId="0" applyFont="1" applyFill="1" applyBorder="1" applyAlignment="1">
      <alignment horizontal="left"/>
    </xf>
    <xf numFmtId="0" fontId="6" fillId="0" borderId="24" xfId="0" applyFont="1" applyBorder="1" applyAlignment="1">
      <alignment horizontal="left"/>
    </xf>
    <xf numFmtId="0" fontId="6" fillId="0" borderId="25" xfId="0" applyFont="1" applyBorder="1" applyAlignment="1">
      <alignment horizontal="left"/>
    </xf>
    <xf numFmtId="0" fontId="17" fillId="4" borderId="2"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2" xfId="0" applyFont="1" applyFill="1" applyBorder="1" applyAlignment="1">
      <alignment vertical="center" wrapText="1"/>
    </xf>
    <xf numFmtId="0" fontId="17" fillId="4" borderId="3" xfId="0" applyFont="1" applyFill="1" applyBorder="1" applyAlignment="1">
      <alignment vertical="center" wrapText="1"/>
    </xf>
    <xf numFmtId="0" fontId="17" fillId="4" borderId="4" xfId="0" applyFont="1" applyFill="1" applyBorder="1" applyAlignment="1">
      <alignment vertical="center" wrapText="1"/>
    </xf>
  </cellXfs>
  <cellStyles count="3">
    <cellStyle name="Énfasis5" xfId="1" builtinId="45"/>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tabSelected="1" zoomScale="90" zoomScaleNormal="90" zoomScalePageLayoutView="60" workbookViewId="0">
      <selection activeCell="B10" sqref="B10"/>
    </sheetView>
  </sheetViews>
  <sheetFormatPr baseColWidth="10" defaultRowHeight="15" x14ac:dyDescent="0.25"/>
  <cols>
    <col min="1" max="1" width="24.85546875" customWidth="1"/>
    <col min="2" max="2" width="23.5703125" customWidth="1"/>
    <col min="3" max="3" width="13.42578125" customWidth="1"/>
    <col min="8" max="8" width="27" customWidth="1"/>
    <col min="9" max="9" width="14" hidden="1" customWidth="1"/>
    <col min="10" max="10" width="0.140625" style="2" customWidth="1"/>
    <col min="11" max="11" width="0.140625" customWidth="1"/>
    <col min="12" max="12" width="7.140625" customWidth="1"/>
    <col min="13" max="13" width="3" customWidth="1"/>
    <col min="14" max="14" width="3.5703125" customWidth="1"/>
    <col min="15" max="15" width="2" customWidth="1"/>
    <col min="16" max="16" width="11.42578125" hidden="1" customWidth="1"/>
  </cols>
  <sheetData>
    <row r="1" spans="1:16" ht="17.25" x14ac:dyDescent="0.25">
      <c r="A1" s="110" t="s">
        <v>0</v>
      </c>
      <c r="B1" s="111"/>
      <c r="C1" s="111"/>
      <c r="D1" s="111"/>
      <c r="E1" s="111"/>
      <c r="F1" s="111"/>
      <c r="G1" s="111"/>
      <c r="H1" s="112"/>
      <c r="I1" s="1"/>
      <c r="J1" s="60"/>
    </row>
    <row r="2" spans="1:16" ht="16.5" x14ac:dyDescent="0.3">
      <c r="A2" s="12"/>
      <c r="B2" s="13"/>
      <c r="C2" s="13"/>
      <c r="D2" s="13"/>
      <c r="E2" s="13"/>
      <c r="F2" s="13"/>
      <c r="G2" s="13"/>
      <c r="H2" s="14"/>
    </row>
    <row r="3" spans="1:16" ht="16.5" x14ac:dyDescent="0.3">
      <c r="A3" s="15" t="s">
        <v>1</v>
      </c>
      <c r="B3" s="114" t="s">
        <v>17</v>
      </c>
      <c r="C3" s="114"/>
      <c r="D3" s="114"/>
      <c r="E3" s="114"/>
      <c r="F3" s="114"/>
      <c r="G3" s="114"/>
      <c r="H3" s="115"/>
    </row>
    <row r="4" spans="1:16" ht="16.5" x14ac:dyDescent="0.3">
      <c r="A4" s="15" t="s">
        <v>2</v>
      </c>
      <c r="B4" s="114" t="s">
        <v>65</v>
      </c>
      <c r="C4" s="114"/>
      <c r="D4" s="114"/>
      <c r="E4" s="114"/>
      <c r="F4" s="114"/>
      <c r="G4" s="114"/>
      <c r="H4" s="115"/>
      <c r="K4" t="s">
        <v>18</v>
      </c>
    </row>
    <row r="5" spans="1:16" ht="16.5" x14ac:dyDescent="0.3">
      <c r="A5" s="15" t="s">
        <v>35</v>
      </c>
      <c r="B5" s="116" t="s">
        <v>66</v>
      </c>
      <c r="C5" s="116"/>
      <c r="D5" s="116"/>
      <c r="E5" s="116"/>
      <c r="F5" s="116"/>
      <c r="G5" s="116"/>
      <c r="H5" s="117"/>
    </row>
    <row r="6" spans="1:16" ht="17.25" hidden="1" thickBot="1" x14ac:dyDescent="0.35">
      <c r="A6" s="16"/>
      <c r="B6" s="118"/>
      <c r="C6" s="118"/>
      <c r="D6" s="118"/>
      <c r="E6" s="118"/>
      <c r="F6" s="118"/>
      <c r="G6" s="118"/>
      <c r="H6" s="119"/>
    </row>
    <row r="7" spans="1:16" ht="16.5" x14ac:dyDescent="0.3">
      <c r="A7" s="17"/>
      <c r="B7" s="17"/>
      <c r="C7" s="17"/>
      <c r="D7" s="17"/>
      <c r="E7" s="17"/>
      <c r="F7" s="17"/>
      <c r="G7" s="17"/>
      <c r="H7" s="17"/>
    </row>
    <row r="8" spans="1:16" ht="40.5" customHeight="1" x14ac:dyDescent="0.25">
      <c r="A8" s="18" t="s">
        <v>3</v>
      </c>
      <c r="B8" s="19" t="s">
        <v>4</v>
      </c>
      <c r="C8" s="19" t="s">
        <v>5</v>
      </c>
      <c r="D8" s="19" t="s">
        <v>6</v>
      </c>
      <c r="E8" s="89" t="s">
        <v>7</v>
      </c>
      <c r="F8" s="89"/>
      <c r="G8" s="89"/>
      <c r="H8" s="89"/>
      <c r="I8" s="10" t="s">
        <v>19</v>
      </c>
      <c r="J8" s="61" t="s">
        <v>20</v>
      </c>
      <c r="K8" s="10" t="s">
        <v>21</v>
      </c>
    </row>
    <row r="9" spans="1:16" ht="137.25" customHeight="1" x14ac:dyDescent="0.25">
      <c r="A9" s="62" t="s">
        <v>8</v>
      </c>
      <c r="B9" s="20" t="s">
        <v>57</v>
      </c>
      <c r="C9" s="21">
        <v>1</v>
      </c>
      <c r="D9" s="22">
        <v>1</v>
      </c>
      <c r="E9" s="80" t="s">
        <v>58</v>
      </c>
      <c r="F9" s="84"/>
      <c r="G9" s="84"/>
      <c r="H9" s="85"/>
      <c r="I9" s="2">
        <v>0.25</v>
      </c>
      <c r="J9" s="3">
        <f>(D9*I9)/1</f>
        <v>0.25</v>
      </c>
      <c r="K9" s="74">
        <f>J14</f>
        <v>1</v>
      </c>
      <c r="P9" s="9" t="s">
        <v>27</v>
      </c>
    </row>
    <row r="10" spans="1:16" ht="101.25" customHeight="1" x14ac:dyDescent="0.25">
      <c r="A10" s="63"/>
      <c r="B10" s="20" t="s">
        <v>25</v>
      </c>
      <c r="C10" s="21">
        <v>1</v>
      </c>
      <c r="D10" s="22">
        <v>1</v>
      </c>
      <c r="E10" s="83" t="s">
        <v>80</v>
      </c>
      <c r="F10" s="84"/>
      <c r="G10" s="84"/>
      <c r="H10" s="85"/>
      <c r="I10" s="2">
        <v>0.5</v>
      </c>
      <c r="J10" s="3">
        <f t="shared" ref="J10" si="0">(D10*I10)/1</f>
        <v>0.5</v>
      </c>
      <c r="K10" s="75"/>
      <c r="L10" t="s">
        <v>18</v>
      </c>
      <c r="P10" s="9" t="s">
        <v>26</v>
      </c>
    </row>
    <row r="11" spans="1:16" ht="199.5" customHeight="1" x14ac:dyDescent="0.25">
      <c r="A11" s="63"/>
      <c r="B11" s="20" t="s">
        <v>22</v>
      </c>
      <c r="C11" s="55">
        <v>4</v>
      </c>
      <c r="D11" s="25">
        <v>1</v>
      </c>
      <c r="E11" s="83" t="s">
        <v>67</v>
      </c>
      <c r="F11" s="84"/>
      <c r="G11" s="84"/>
      <c r="H11" s="85"/>
      <c r="I11" s="2">
        <v>0.25</v>
      </c>
      <c r="J11" s="3">
        <f>(D11*I11)/1</f>
        <v>0.25</v>
      </c>
      <c r="K11" s="75"/>
      <c r="P11" s="9" t="s">
        <v>27</v>
      </c>
    </row>
    <row r="12" spans="1:16" hidden="1" x14ac:dyDescent="0.25">
      <c r="A12" s="63"/>
      <c r="B12" s="23"/>
      <c r="C12" s="21"/>
      <c r="D12" s="22"/>
      <c r="E12" s="83"/>
      <c r="F12" s="84"/>
      <c r="G12" s="84"/>
      <c r="H12" s="85"/>
      <c r="I12" s="2"/>
      <c r="J12" s="3"/>
      <c r="K12" s="75"/>
      <c r="P12" s="9"/>
    </row>
    <row r="13" spans="1:16" hidden="1" x14ac:dyDescent="0.25">
      <c r="A13" s="63"/>
      <c r="B13" s="23"/>
      <c r="C13" s="24"/>
      <c r="D13" s="22"/>
      <c r="E13" s="83" t="s">
        <v>24</v>
      </c>
      <c r="F13" s="84"/>
      <c r="G13" s="84"/>
      <c r="H13" s="85"/>
      <c r="I13" s="2"/>
      <c r="J13" s="3"/>
      <c r="K13" s="75"/>
      <c r="P13" s="9"/>
    </row>
    <row r="14" spans="1:16" x14ac:dyDescent="0.25">
      <c r="A14" s="26"/>
      <c r="B14" s="27"/>
      <c r="C14" s="28"/>
      <c r="D14" s="28"/>
      <c r="E14" s="29"/>
      <c r="F14" s="30"/>
      <c r="G14" s="30"/>
      <c r="H14" s="31"/>
      <c r="I14" s="5">
        <f>SUM(I9:I13)</f>
        <v>1</v>
      </c>
      <c r="J14" s="5">
        <f>SUM(J9:J13)</f>
        <v>1</v>
      </c>
      <c r="K14" s="76"/>
      <c r="P14" s="9"/>
    </row>
    <row r="15" spans="1:16" ht="89.25" customHeight="1" x14ac:dyDescent="0.25">
      <c r="A15" s="62" t="s">
        <v>9</v>
      </c>
      <c r="B15" s="20" t="s">
        <v>36</v>
      </c>
      <c r="C15" s="21">
        <v>1</v>
      </c>
      <c r="D15" s="22">
        <v>1</v>
      </c>
      <c r="E15" s="80" t="s">
        <v>59</v>
      </c>
      <c r="F15" s="81"/>
      <c r="G15" s="81"/>
      <c r="H15" s="82"/>
      <c r="I15" s="2">
        <v>0.1666</v>
      </c>
      <c r="J15" s="3">
        <f>(D15*I15)/1</f>
        <v>0.1666</v>
      </c>
      <c r="K15" s="74">
        <f>J21</f>
        <v>0.99959999999999993</v>
      </c>
      <c r="P15" s="9" t="s">
        <v>28</v>
      </c>
    </row>
    <row r="16" spans="1:16" ht="150.75" customHeight="1" x14ac:dyDescent="0.25">
      <c r="A16" s="63"/>
      <c r="B16" s="20" t="s">
        <v>37</v>
      </c>
      <c r="C16" s="21">
        <v>1</v>
      </c>
      <c r="D16" s="22">
        <v>1</v>
      </c>
      <c r="E16" s="80" t="s">
        <v>60</v>
      </c>
      <c r="F16" s="81"/>
      <c r="G16" s="81"/>
      <c r="H16" s="82"/>
      <c r="I16" s="2">
        <v>0.1666</v>
      </c>
      <c r="J16" s="3">
        <f t="shared" ref="J16:J20" si="1">(D16*I16)/1</f>
        <v>0.1666</v>
      </c>
      <c r="K16" s="75"/>
      <c r="P16" s="9"/>
    </row>
    <row r="17" spans="1:16" ht="113.25" customHeight="1" x14ac:dyDescent="0.25">
      <c r="A17" s="63"/>
      <c r="B17" s="48" t="s">
        <v>29</v>
      </c>
      <c r="C17" s="54">
        <v>4</v>
      </c>
      <c r="D17" s="22">
        <v>1</v>
      </c>
      <c r="E17" s="80" t="s">
        <v>82</v>
      </c>
      <c r="F17" s="81"/>
      <c r="G17" s="81"/>
      <c r="H17" s="82"/>
      <c r="I17" s="2">
        <v>0.1666</v>
      </c>
      <c r="J17" s="3">
        <f t="shared" si="1"/>
        <v>0.1666</v>
      </c>
      <c r="K17" s="75"/>
      <c r="P17" s="9"/>
    </row>
    <row r="18" spans="1:16" ht="147" customHeight="1" x14ac:dyDescent="0.25">
      <c r="A18" s="63"/>
      <c r="B18" s="52" t="s">
        <v>53</v>
      </c>
      <c r="C18" s="55">
        <v>2</v>
      </c>
      <c r="D18" s="22">
        <v>1</v>
      </c>
      <c r="E18" s="100" t="s">
        <v>68</v>
      </c>
      <c r="F18" s="78"/>
      <c r="G18" s="78"/>
      <c r="H18" s="79"/>
      <c r="I18" s="2">
        <v>0.1666</v>
      </c>
      <c r="J18" s="3">
        <f t="shared" si="1"/>
        <v>0.1666</v>
      </c>
      <c r="K18" s="75"/>
      <c r="P18" s="9"/>
    </row>
    <row r="19" spans="1:16" ht="154.5" customHeight="1" x14ac:dyDescent="0.25">
      <c r="A19" s="63"/>
      <c r="B19" s="52" t="s">
        <v>54</v>
      </c>
      <c r="C19" s="55">
        <v>2</v>
      </c>
      <c r="D19" s="22">
        <v>1</v>
      </c>
      <c r="E19" s="80" t="s">
        <v>69</v>
      </c>
      <c r="F19" s="81"/>
      <c r="G19" s="81"/>
      <c r="H19" s="82"/>
      <c r="I19" s="2">
        <v>0.1666</v>
      </c>
      <c r="J19" s="3">
        <f t="shared" si="1"/>
        <v>0.1666</v>
      </c>
      <c r="K19" s="75"/>
      <c r="P19" s="9"/>
    </row>
    <row r="20" spans="1:16" ht="60.75" customHeight="1" x14ac:dyDescent="0.25">
      <c r="A20" s="63"/>
      <c r="B20" s="48" t="s">
        <v>83</v>
      </c>
      <c r="C20" s="49">
        <v>1</v>
      </c>
      <c r="D20" s="50">
        <v>1</v>
      </c>
      <c r="E20" s="77" t="s">
        <v>84</v>
      </c>
      <c r="F20" s="78"/>
      <c r="G20" s="78"/>
      <c r="H20" s="79"/>
      <c r="I20" s="2">
        <v>0.1666</v>
      </c>
      <c r="J20" s="3">
        <f t="shared" si="1"/>
        <v>0.1666</v>
      </c>
      <c r="K20" s="75"/>
      <c r="P20" s="9"/>
    </row>
    <row r="21" spans="1:16" ht="15" customHeight="1" x14ac:dyDescent="0.25">
      <c r="A21" s="26"/>
      <c r="B21" s="27"/>
      <c r="C21" s="28"/>
      <c r="D21" s="28"/>
      <c r="E21" s="32"/>
      <c r="F21" s="33"/>
      <c r="G21" s="33"/>
      <c r="H21" s="34"/>
      <c r="I21" s="5">
        <f>SUM(I15:I20)</f>
        <v>0.99959999999999993</v>
      </c>
      <c r="J21" s="5">
        <f>SUM(J15:J20)</f>
        <v>0.99959999999999993</v>
      </c>
      <c r="K21" s="76"/>
      <c r="P21" s="9"/>
    </row>
    <row r="22" spans="1:16" ht="174" customHeight="1" x14ac:dyDescent="0.25">
      <c r="A22" s="62" t="s">
        <v>10</v>
      </c>
      <c r="B22" s="52" t="s">
        <v>38</v>
      </c>
      <c r="C22" s="45">
        <v>1</v>
      </c>
      <c r="D22" s="50">
        <v>1</v>
      </c>
      <c r="E22" s="80" t="s">
        <v>70</v>
      </c>
      <c r="F22" s="81"/>
      <c r="G22" s="81"/>
      <c r="H22" s="82"/>
      <c r="I22" s="2">
        <v>0.16600000000000001</v>
      </c>
      <c r="J22" s="3">
        <f>(D22*I22)/1</f>
        <v>0.16600000000000001</v>
      </c>
      <c r="K22" s="74">
        <f>J28</f>
        <v>0.99600000000000011</v>
      </c>
      <c r="P22" s="9"/>
    </row>
    <row r="23" spans="1:16" ht="186" customHeight="1" x14ac:dyDescent="0.25">
      <c r="A23" s="63"/>
      <c r="B23" s="52" t="s">
        <v>39</v>
      </c>
      <c r="C23" s="45">
        <v>1</v>
      </c>
      <c r="D23" s="50">
        <v>1</v>
      </c>
      <c r="E23" s="80" t="s">
        <v>71</v>
      </c>
      <c r="F23" s="81"/>
      <c r="G23" s="81"/>
      <c r="H23" s="82"/>
      <c r="I23" s="2">
        <v>0.16600000000000001</v>
      </c>
      <c r="J23" s="3">
        <f t="shared" ref="J23:J24" si="2">(D23*I23)/1</f>
        <v>0.16600000000000001</v>
      </c>
      <c r="K23" s="75"/>
      <c r="P23" s="9"/>
    </row>
    <row r="24" spans="1:16" ht="134.25" customHeight="1" x14ac:dyDescent="0.25">
      <c r="A24" s="63"/>
      <c r="B24" s="52" t="s">
        <v>40</v>
      </c>
      <c r="C24" s="45">
        <v>1</v>
      </c>
      <c r="D24" s="50">
        <v>1</v>
      </c>
      <c r="E24" s="80" t="s">
        <v>62</v>
      </c>
      <c r="F24" s="81"/>
      <c r="G24" s="81"/>
      <c r="H24" s="82"/>
      <c r="I24" s="2">
        <v>0.16600000000000001</v>
      </c>
      <c r="J24" s="3">
        <f t="shared" si="2"/>
        <v>0.16600000000000001</v>
      </c>
      <c r="K24" s="75"/>
      <c r="P24" s="9"/>
    </row>
    <row r="25" spans="1:16" ht="409.5" customHeight="1" x14ac:dyDescent="0.25">
      <c r="A25" s="63"/>
      <c r="B25" s="52" t="s">
        <v>41</v>
      </c>
      <c r="C25" s="51">
        <v>2</v>
      </c>
      <c r="D25" s="50">
        <v>1</v>
      </c>
      <c r="E25" s="80" t="s">
        <v>72</v>
      </c>
      <c r="F25" s="81"/>
      <c r="G25" s="81"/>
      <c r="H25" s="82"/>
      <c r="I25" s="2">
        <v>0.16600000000000001</v>
      </c>
      <c r="J25" s="3">
        <f>(D25*I25)/1</f>
        <v>0.16600000000000001</v>
      </c>
      <c r="K25" s="75"/>
      <c r="P25" s="9"/>
    </row>
    <row r="26" spans="1:16" ht="219" customHeight="1" x14ac:dyDescent="0.25">
      <c r="A26" s="63"/>
      <c r="B26" s="56" t="s">
        <v>42</v>
      </c>
      <c r="C26" s="57">
        <v>2</v>
      </c>
      <c r="D26" s="22">
        <v>1</v>
      </c>
      <c r="E26" s="86" t="s">
        <v>93</v>
      </c>
      <c r="F26" s="87"/>
      <c r="G26" s="87"/>
      <c r="H26" s="88"/>
      <c r="I26" s="2">
        <v>0.16600000000000001</v>
      </c>
      <c r="J26" s="3">
        <f>(D26*I26)/1</f>
        <v>0.16600000000000001</v>
      </c>
      <c r="K26" s="75"/>
      <c r="P26" s="9"/>
    </row>
    <row r="27" spans="1:16" ht="305.25" customHeight="1" x14ac:dyDescent="0.25">
      <c r="A27" s="63"/>
      <c r="B27" s="56" t="s">
        <v>43</v>
      </c>
      <c r="C27" s="57">
        <v>2</v>
      </c>
      <c r="D27" s="22">
        <v>1</v>
      </c>
      <c r="E27" s="113" t="s">
        <v>91</v>
      </c>
      <c r="F27" s="87"/>
      <c r="G27" s="87"/>
      <c r="H27" s="88"/>
      <c r="I27" s="2">
        <v>0.16600000000000001</v>
      </c>
      <c r="J27" s="3">
        <f>(D27*I27)/1</f>
        <v>0.16600000000000001</v>
      </c>
      <c r="K27" s="75"/>
      <c r="P27" s="9"/>
    </row>
    <row r="28" spans="1:16" ht="14.25" customHeight="1" x14ac:dyDescent="0.25">
      <c r="A28" s="35"/>
      <c r="B28" s="27"/>
      <c r="C28" s="28"/>
      <c r="D28" s="28"/>
      <c r="E28" s="36"/>
      <c r="F28" s="37"/>
      <c r="G28" s="37"/>
      <c r="H28" s="38"/>
      <c r="I28" s="5">
        <f>SUM(I22:I27)</f>
        <v>0.99600000000000011</v>
      </c>
      <c r="J28" s="5">
        <f>SUM(J22:J27)</f>
        <v>0.99600000000000011</v>
      </c>
      <c r="K28" s="76"/>
      <c r="P28" s="9"/>
    </row>
    <row r="29" spans="1:16" ht="167.25" customHeight="1" x14ac:dyDescent="0.25">
      <c r="A29" s="62" t="s">
        <v>11</v>
      </c>
      <c r="B29" s="20" t="s">
        <v>44</v>
      </c>
      <c r="C29" s="21">
        <v>1</v>
      </c>
      <c r="D29" s="22">
        <v>1</v>
      </c>
      <c r="E29" s="80" t="s">
        <v>85</v>
      </c>
      <c r="F29" s="81"/>
      <c r="G29" s="81"/>
      <c r="H29" s="82"/>
      <c r="I29" s="4">
        <v>0.1</v>
      </c>
      <c r="J29" s="3">
        <f>(D29*I29)/1</f>
        <v>0.1</v>
      </c>
      <c r="K29" s="73">
        <f>J39</f>
        <v>0.99999999999999989</v>
      </c>
      <c r="P29" s="9"/>
    </row>
    <row r="30" spans="1:16" ht="52.5" customHeight="1" x14ac:dyDescent="0.25">
      <c r="A30" s="63"/>
      <c r="B30" s="20" t="s">
        <v>45</v>
      </c>
      <c r="C30" s="21">
        <v>1</v>
      </c>
      <c r="D30" s="22">
        <v>1</v>
      </c>
      <c r="E30" s="80" t="s">
        <v>94</v>
      </c>
      <c r="F30" s="81"/>
      <c r="G30" s="81"/>
      <c r="H30" s="82"/>
      <c r="I30" s="4">
        <v>0.1</v>
      </c>
      <c r="J30" s="3">
        <f t="shared" ref="J30:J37" si="3">(D30*I30)/1</f>
        <v>0.1</v>
      </c>
      <c r="K30" s="73"/>
      <c r="P30" s="9"/>
    </row>
    <row r="31" spans="1:16" ht="114" customHeight="1" x14ac:dyDescent="0.25">
      <c r="A31" s="63"/>
      <c r="B31" s="20" t="s">
        <v>61</v>
      </c>
      <c r="C31" s="21">
        <v>1</v>
      </c>
      <c r="D31" s="22">
        <v>1</v>
      </c>
      <c r="E31" s="80" t="s">
        <v>81</v>
      </c>
      <c r="F31" s="81"/>
      <c r="G31" s="81"/>
      <c r="H31" s="82"/>
      <c r="I31" s="4">
        <v>0.1</v>
      </c>
      <c r="J31" s="3">
        <f t="shared" si="3"/>
        <v>0.1</v>
      </c>
      <c r="K31" s="73"/>
      <c r="P31" s="9"/>
    </row>
    <row r="32" spans="1:16" ht="124.5" customHeight="1" x14ac:dyDescent="0.25">
      <c r="A32" s="63"/>
      <c r="B32" s="20" t="s">
        <v>46</v>
      </c>
      <c r="C32" s="21">
        <v>1</v>
      </c>
      <c r="D32" s="22">
        <v>1</v>
      </c>
      <c r="E32" s="120" t="s">
        <v>86</v>
      </c>
      <c r="F32" s="78"/>
      <c r="G32" s="78"/>
      <c r="H32" s="79"/>
      <c r="I32" s="4">
        <v>0.1</v>
      </c>
      <c r="J32" s="3">
        <f t="shared" si="3"/>
        <v>0.1</v>
      </c>
      <c r="K32" s="73"/>
      <c r="P32" s="9"/>
    </row>
    <row r="33" spans="1:17" ht="81" customHeight="1" x14ac:dyDescent="0.25">
      <c r="A33" s="63"/>
      <c r="B33" s="20" t="s">
        <v>47</v>
      </c>
      <c r="C33" s="21">
        <v>1</v>
      </c>
      <c r="D33" s="22">
        <v>1</v>
      </c>
      <c r="E33" s="123" t="s">
        <v>88</v>
      </c>
      <c r="F33" s="124"/>
      <c r="G33" s="124"/>
      <c r="H33" s="125"/>
      <c r="I33" s="4">
        <v>0.1</v>
      </c>
      <c r="J33" s="3">
        <f t="shared" si="3"/>
        <v>0.1</v>
      </c>
      <c r="K33" s="73"/>
      <c r="P33" s="9"/>
    </row>
    <row r="34" spans="1:17" ht="168.75" customHeight="1" x14ac:dyDescent="0.25">
      <c r="A34" s="63"/>
      <c r="B34" s="53" t="s">
        <v>48</v>
      </c>
      <c r="C34" s="21">
        <v>1</v>
      </c>
      <c r="D34" s="22">
        <v>1</v>
      </c>
      <c r="E34" s="80" t="s">
        <v>74</v>
      </c>
      <c r="F34" s="81"/>
      <c r="G34" s="81"/>
      <c r="H34" s="82"/>
      <c r="I34" s="4">
        <v>0.1</v>
      </c>
      <c r="J34" s="3">
        <f t="shared" si="3"/>
        <v>0.1</v>
      </c>
      <c r="K34" s="73"/>
      <c r="P34" s="9"/>
    </row>
    <row r="35" spans="1:17" ht="114" customHeight="1" x14ac:dyDescent="0.25">
      <c r="A35" s="63"/>
      <c r="B35" s="53" t="s">
        <v>56</v>
      </c>
      <c r="C35" s="54">
        <v>5</v>
      </c>
      <c r="D35" s="25">
        <v>1</v>
      </c>
      <c r="E35" s="100" t="s">
        <v>73</v>
      </c>
      <c r="F35" s="78"/>
      <c r="G35" s="78"/>
      <c r="H35" s="79"/>
      <c r="I35" s="4">
        <v>0.1</v>
      </c>
      <c r="J35" s="3">
        <f t="shared" si="3"/>
        <v>0.1</v>
      </c>
      <c r="K35" s="73"/>
      <c r="P35" s="9"/>
    </row>
    <row r="36" spans="1:17" ht="72.75" customHeight="1" x14ac:dyDescent="0.25">
      <c r="A36" s="63"/>
      <c r="B36" s="20" t="s">
        <v>49</v>
      </c>
      <c r="C36" s="21">
        <v>2</v>
      </c>
      <c r="D36" s="22">
        <v>1</v>
      </c>
      <c r="E36" s="80" t="s">
        <v>87</v>
      </c>
      <c r="F36" s="81"/>
      <c r="G36" s="81"/>
      <c r="H36" s="82"/>
      <c r="I36" s="4">
        <v>0.1</v>
      </c>
      <c r="J36" s="3">
        <f t="shared" si="3"/>
        <v>0.1</v>
      </c>
      <c r="K36" s="73"/>
      <c r="P36" s="9"/>
    </row>
    <row r="37" spans="1:17" ht="119.25" customHeight="1" x14ac:dyDescent="0.25">
      <c r="A37" s="63"/>
      <c r="B37" s="20" t="s">
        <v>50</v>
      </c>
      <c r="C37" s="21">
        <v>1</v>
      </c>
      <c r="D37" s="22">
        <v>1</v>
      </c>
      <c r="E37" s="109" t="s">
        <v>76</v>
      </c>
      <c r="F37" s="78"/>
      <c r="G37" s="78"/>
      <c r="H37" s="79"/>
      <c r="I37" s="4">
        <v>0.1</v>
      </c>
      <c r="J37" s="3">
        <f t="shared" si="3"/>
        <v>0.1</v>
      </c>
      <c r="K37" s="73"/>
      <c r="P37" s="9"/>
    </row>
    <row r="38" spans="1:17" ht="78.75" customHeight="1" x14ac:dyDescent="0.25">
      <c r="A38" s="63"/>
      <c r="B38" s="20" t="s">
        <v>51</v>
      </c>
      <c r="C38" s="54">
        <v>4</v>
      </c>
      <c r="D38" s="22">
        <v>1</v>
      </c>
      <c r="E38" s="80" t="s">
        <v>75</v>
      </c>
      <c r="F38" s="81"/>
      <c r="G38" s="81"/>
      <c r="H38" s="82"/>
      <c r="I38" s="4">
        <v>0.1</v>
      </c>
      <c r="J38" s="3">
        <f>(D38*I29)/1</f>
        <v>0.1</v>
      </c>
      <c r="K38" s="73"/>
      <c r="P38" s="9"/>
    </row>
    <row r="39" spans="1:17" x14ac:dyDescent="0.25">
      <c r="A39" s="27"/>
      <c r="B39" s="27"/>
      <c r="C39" s="28"/>
      <c r="D39" s="28"/>
      <c r="E39" s="36"/>
      <c r="F39" s="37"/>
      <c r="G39" s="37"/>
      <c r="H39" s="38"/>
      <c r="I39" s="5">
        <f>SUM(I29:I38)</f>
        <v>0.99999999999999989</v>
      </c>
      <c r="J39" s="5">
        <f>SUM(J29:J38)</f>
        <v>0.99999999999999989</v>
      </c>
      <c r="K39" s="73"/>
      <c r="P39" s="9"/>
    </row>
    <row r="40" spans="1:17" ht="276" customHeight="1" x14ac:dyDescent="0.25">
      <c r="A40" s="62" t="s">
        <v>12</v>
      </c>
      <c r="B40" s="20" t="s">
        <v>30</v>
      </c>
      <c r="C40" s="21">
        <v>1</v>
      </c>
      <c r="D40" s="22">
        <v>1</v>
      </c>
      <c r="E40" s="100" t="s">
        <v>64</v>
      </c>
      <c r="F40" s="78"/>
      <c r="G40" s="78"/>
      <c r="H40" s="79"/>
      <c r="I40" s="4">
        <v>0.33333000000000002</v>
      </c>
      <c r="J40" s="3">
        <v>0.5</v>
      </c>
      <c r="K40" s="73">
        <f>J47</f>
        <v>1</v>
      </c>
      <c r="P40" s="9"/>
    </row>
    <row r="41" spans="1:17" ht="44.25" customHeight="1" x14ac:dyDescent="0.25">
      <c r="A41" s="63"/>
      <c r="B41" s="20" t="s">
        <v>31</v>
      </c>
      <c r="C41" s="21">
        <v>1</v>
      </c>
      <c r="D41" s="22"/>
      <c r="E41" s="100" t="s">
        <v>77</v>
      </c>
      <c r="F41" s="78"/>
      <c r="G41" s="78"/>
      <c r="H41" s="79"/>
      <c r="I41" s="4">
        <v>0.33333000000000002</v>
      </c>
      <c r="J41" s="3"/>
      <c r="K41" s="73"/>
      <c r="P41" s="9"/>
    </row>
    <row r="42" spans="1:17" ht="79.5" customHeight="1" x14ac:dyDescent="0.25">
      <c r="A42" s="63"/>
      <c r="B42" s="58" t="s">
        <v>32</v>
      </c>
      <c r="C42" s="21">
        <v>1</v>
      </c>
      <c r="D42" s="22">
        <v>1</v>
      </c>
      <c r="E42" s="101" t="s">
        <v>92</v>
      </c>
      <c r="F42" s="102"/>
      <c r="G42" s="102"/>
      <c r="H42" s="103"/>
      <c r="I42" s="4">
        <v>0.33333000000000002</v>
      </c>
      <c r="J42" s="3">
        <v>0.5</v>
      </c>
      <c r="K42" s="73"/>
      <c r="P42" s="9"/>
    </row>
    <row r="43" spans="1:17" ht="19.5" hidden="1" customHeight="1" x14ac:dyDescent="0.25">
      <c r="A43" s="63"/>
      <c r="B43" s="39"/>
      <c r="C43" s="40"/>
      <c r="D43" s="41"/>
      <c r="E43" s="97"/>
      <c r="F43" s="104"/>
      <c r="G43" s="104"/>
      <c r="H43" s="105"/>
      <c r="I43" s="4"/>
      <c r="J43" s="3"/>
      <c r="K43" s="73"/>
      <c r="P43" s="11"/>
      <c r="Q43" s="9"/>
    </row>
    <row r="44" spans="1:17" ht="22.5" hidden="1" customHeight="1" x14ac:dyDescent="0.25">
      <c r="A44" s="63"/>
      <c r="B44" s="39"/>
      <c r="C44" s="40"/>
      <c r="D44" s="41"/>
      <c r="E44" s="97"/>
      <c r="F44" s="104"/>
      <c r="G44" s="104"/>
      <c r="H44" s="105"/>
      <c r="I44" s="4"/>
      <c r="J44" s="3"/>
      <c r="K44" s="73"/>
      <c r="O44" s="8" t="s">
        <v>23</v>
      </c>
      <c r="P44" s="11"/>
      <c r="Q44" s="9"/>
    </row>
    <row r="45" spans="1:17" ht="22.5" hidden="1" customHeight="1" x14ac:dyDescent="0.25">
      <c r="A45" s="63"/>
      <c r="B45" s="39" t="s">
        <v>24</v>
      </c>
      <c r="C45" s="43"/>
      <c r="D45" s="44"/>
      <c r="E45" s="97" t="s">
        <v>24</v>
      </c>
      <c r="F45" s="98"/>
      <c r="G45" s="98"/>
      <c r="H45" s="99"/>
      <c r="I45" s="4"/>
      <c r="J45" s="3"/>
      <c r="K45" s="73"/>
      <c r="L45" t="s">
        <v>18</v>
      </c>
      <c r="P45" s="11"/>
      <c r="Q45" s="9"/>
    </row>
    <row r="46" spans="1:17" ht="106.5" hidden="1" customHeight="1" x14ac:dyDescent="0.25">
      <c r="A46" s="96"/>
      <c r="B46" s="42"/>
      <c r="C46" s="40"/>
      <c r="D46" s="41"/>
      <c r="E46" s="97"/>
      <c r="F46" s="98"/>
      <c r="G46" s="98"/>
      <c r="H46" s="99"/>
      <c r="I46" s="4"/>
      <c r="J46" s="3"/>
      <c r="K46" s="73"/>
      <c r="P46" s="11"/>
      <c r="Q46" s="9"/>
    </row>
    <row r="47" spans="1:17" x14ac:dyDescent="0.25">
      <c r="A47" s="27"/>
      <c r="B47" s="27"/>
      <c r="C47" s="28"/>
      <c r="D47" s="28"/>
      <c r="E47" s="36"/>
      <c r="F47" s="37"/>
      <c r="G47" s="37"/>
      <c r="H47" s="38"/>
      <c r="I47" s="4">
        <f>SUM(I40:I46)</f>
        <v>0.99999000000000005</v>
      </c>
      <c r="J47" s="2">
        <f>SUM(J40:J46)</f>
        <v>1</v>
      </c>
      <c r="K47" s="73"/>
      <c r="P47" s="11"/>
      <c r="Q47" s="9"/>
    </row>
    <row r="48" spans="1:17" ht="195" customHeight="1" x14ac:dyDescent="0.25">
      <c r="A48" s="62" t="s">
        <v>13</v>
      </c>
      <c r="B48" s="20" t="s">
        <v>33</v>
      </c>
      <c r="C48" s="21">
        <v>1</v>
      </c>
      <c r="D48" s="22">
        <v>1</v>
      </c>
      <c r="E48" s="80" t="s">
        <v>78</v>
      </c>
      <c r="F48" s="81"/>
      <c r="G48" s="81"/>
      <c r="H48" s="82"/>
      <c r="I48" s="4">
        <v>0.25</v>
      </c>
      <c r="J48" s="3">
        <f t="shared" ref="J48" si="4">(D48*I48)/1</f>
        <v>0.25</v>
      </c>
      <c r="K48" s="73">
        <f>J54</f>
        <v>1</v>
      </c>
      <c r="L48" t="s">
        <v>18</v>
      </c>
      <c r="P48" s="11"/>
      <c r="Q48" s="9"/>
    </row>
    <row r="49" spans="1:20" ht="135" customHeight="1" x14ac:dyDescent="0.25">
      <c r="A49" s="63"/>
      <c r="B49" s="20" t="s">
        <v>34</v>
      </c>
      <c r="C49" s="21">
        <v>1</v>
      </c>
      <c r="D49" s="22">
        <v>1</v>
      </c>
      <c r="E49" s="83" t="s">
        <v>79</v>
      </c>
      <c r="F49" s="84"/>
      <c r="G49" s="84"/>
      <c r="H49" s="85"/>
      <c r="I49" s="4">
        <v>0.25</v>
      </c>
      <c r="J49" s="3">
        <f t="shared" ref="J49:J50" si="5">(D49*I49)/1</f>
        <v>0.25</v>
      </c>
      <c r="K49" s="73"/>
      <c r="P49" s="11"/>
      <c r="Q49" s="9"/>
    </row>
    <row r="50" spans="1:20" ht="124.5" customHeight="1" x14ac:dyDescent="0.25">
      <c r="A50" s="63"/>
      <c r="B50" s="20" t="s">
        <v>52</v>
      </c>
      <c r="C50" s="21">
        <v>1</v>
      </c>
      <c r="D50" s="22">
        <v>1</v>
      </c>
      <c r="E50" s="120" t="s">
        <v>90</v>
      </c>
      <c r="F50" s="121"/>
      <c r="G50" s="121"/>
      <c r="H50" s="122"/>
      <c r="I50" s="4">
        <v>0.25</v>
      </c>
      <c r="J50" s="3">
        <f t="shared" si="5"/>
        <v>0.25</v>
      </c>
      <c r="K50" s="73"/>
      <c r="P50" s="11"/>
      <c r="Q50" s="9"/>
    </row>
    <row r="51" spans="1:20" ht="150" customHeight="1" x14ac:dyDescent="0.25">
      <c r="A51" s="63"/>
      <c r="B51" s="20" t="s">
        <v>63</v>
      </c>
      <c r="C51" s="21">
        <v>1</v>
      </c>
      <c r="D51" s="22">
        <v>1</v>
      </c>
      <c r="E51" s="100" t="s">
        <v>89</v>
      </c>
      <c r="F51" s="78"/>
      <c r="G51" s="78"/>
      <c r="H51" s="79"/>
      <c r="I51" s="4">
        <v>0.25</v>
      </c>
      <c r="J51" s="3">
        <f t="shared" ref="J51" si="6">(D51*I51)/1</f>
        <v>0.25</v>
      </c>
      <c r="K51" s="73"/>
      <c r="P51" s="11"/>
      <c r="Q51" s="9"/>
    </row>
    <row r="52" spans="1:20" ht="137.25" hidden="1" customHeight="1" x14ac:dyDescent="0.25">
      <c r="A52" s="63"/>
      <c r="B52" s="20"/>
      <c r="C52" s="21"/>
      <c r="D52" s="22"/>
      <c r="E52" s="80"/>
      <c r="F52" s="81"/>
      <c r="G52" s="81"/>
      <c r="H52" s="82"/>
      <c r="I52" s="4"/>
      <c r="J52" s="3"/>
      <c r="K52" s="73"/>
      <c r="P52" s="11"/>
      <c r="Q52" s="9"/>
    </row>
    <row r="53" spans="1:20" ht="242.25" hidden="1" customHeight="1" x14ac:dyDescent="0.25">
      <c r="A53" s="96"/>
      <c r="B53" s="20"/>
      <c r="C53" s="21"/>
      <c r="D53" s="22"/>
      <c r="E53" s="106"/>
      <c r="F53" s="107"/>
      <c r="G53" s="107"/>
      <c r="H53" s="108"/>
      <c r="I53" s="4"/>
      <c r="J53" s="3"/>
      <c r="K53" s="73"/>
      <c r="P53" s="11"/>
      <c r="Q53" s="9"/>
    </row>
    <row r="54" spans="1:20" ht="15" customHeight="1" x14ac:dyDescent="0.25">
      <c r="A54" s="64" t="s">
        <v>55</v>
      </c>
      <c r="B54" s="65"/>
      <c r="C54" s="65"/>
      <c r="D54" s="65"/>
      <c r="E54" s="65"/>
      <c r="F54" s="65"/>
      <c r="G54" s="65"/>
      <c r="H54" s="70">
        <f>K54</f>
        <v>0.99926666666666664</v>
      </c>
      <c r="I54" s="6">
        <f>SUM(I48:I53)</f>
        <v>1</v>
      </c>
      <c r="J54" s="5">
        <f>SUM(J48:J53)</f>
        <v>1</v>
      </c>
      <c r="K54" s="59">
        <f>AVERAGE(K9:K53)</f>
        <v>0.99926666666666664</v>
      </c>
    </row>
    <row r="55" spans="1:20" x14ac:dyDescent="0.25">
      <c r="A55" s="66"/>
      <c r="B55" s="67"/>
      <c r="C55" s="67"/>
      <c r="D55" s="67"/>
      <c r="E55" s="67"/>
      <c r="F55" s="67"/>
      <c r="G55" s="67"/>
      <c r="H55" s="71"/>
    </row>
    <row r="56" spans="1:20" x14ac:dyDescent="0.25">
      <c r="A56" s="68"/>
      <c r="B56" s="69"/>
      <c r="C56" s="69"/>
      <c r="D56" s="69"/>
      <c r="E56" s="69"/>
      <c r="F56" s="69"/>
      <c r="G56" s="69"/>
      <c r="H56" s="72"/>
    </row>
    <row r="57" spans="1:20" x14ac:dyDescent="0.25">
      <c r="A57" s="90" t="s">
        <v>14</v>
      </c>
      <c r="B57" s="93"/>
      <c r="C57" s="94"/>
      <c r="D57" s="94"/>
      <c r="E57" s="94"/>
      <c r="F57" s="94"/>
      <c r="G57" s="94"/>
      <c r="H57" s="95"/>
    </row>
    <row r="58" spans="1:20" x14ac:dyDescent="0.25">
      <c r="A58" s="91"/>
      <c r="B58" s="93" t="s">
        <v>16</v>
      </c>
      <c r="C58" s="94"/>
      <c r="D58" s="94"/>
      <c r="E58" s="94"/>
      <c r="F58" s="94"/>
      <c r="G58" s="94"/>
      <c r="H58" s="95"/>
      <c r="K58" t="s">
        <v>18</v>
      </c>
    </row>
    <row r="59" spans="1:20" x14ac:dyDescent="0.25">
      <c r="A59" s="92"/>
      <c r="B59" s="93" t="s">
        <v>15</v>
      </c>
      <c r="C59" s="94"/>
      <c r="D59" s="94"/>
      <c r="E59" s="94"/>
      <c r="F59" s="94"/>
      <c r="G59" s="94"/>
      <c r="H59" s="95"/>
    </row>
    <row r="62" spans="1:20" x14ac:dyDescent="0.25">
      <c r="B62" t="s">
        <v>18</v>
      </c>
      <c r="T62" s="46"/>
    </row>
    <row r="63" spans="1:20" x14ac:dyDescent="0.25">
      <c r="H63" s="7"/>
      <c r="T63" s="46"/>
    </row>
    <row r="64" spans="1:20" x14ac:dyDescent="0.25">
      <c r="T64" s="46"/>
    </row>
    <row r="65" spans="20:20" x14ac:dyDescent="0.25">
      <c r="T65" s="46"/>
    </row>
    <row r="66" spans="20:20" x14ac:dyDescent="0.25">
      <c r="T66" s="46"/>
    </row>
    <row r="67" spans="20:20" x14ac:dyDescent="0.25">
      <c r="T67" s="46"/>
    </row>
    <row r="68" spans="20:20" x14ac:dyDescent="0.25">
      <c r="T68" s="46"/>
    </row>
    <row r="69" spans="20:20" x14ac:dyDescent="0.25">
      <c r="T69" s="46"/>
    </row>
    <row r="70" spans="20:20" x14ac:dyDescent="0.25">
      <c r="T70" s="47"/>
    </row>
  </sheetData>
  <mergeCells count="64">
    <mergeCell ref="E19:H19"/>
    <mergeCell ref="E18:H18"/>
    <mergeCell ref="E52:H52"/>
    <mergeCell ref="A22:A27"/>
    <mergeCell ref="E48:H48"/>
    <mergeCell ref="A48:A53"/>
    <mergeCell ref="A29:A38"/>
    <mergeCell ref="E50:H50"/>
    <mergeCell ref="E23:H23"/>
    <mergeCell ref="E38:H38"/>
    <mergeCell ref="E32:H32"/>
    <mergeCell ref="E33:H33"/>
    <mergeCell ref="E34:H34"/>
    <mergeCell ref="E35:H35"/>
    <mergeCell ref="E36:H36"/>
    <mergeCell ref="E31:H31"/>
    <mergeCell ref="E37:H37"/>
    <mergeCell ref="A1:H1"/>
    <mergeCell ref="E16:H16"/>
    <mergeCell ref="E17:H17"/>
    <mergeCell ref="E22:H22"/>
    <mergeCell ref="E27:H27"/>
    <mergeCell ref="A9:A13"/>
    <mergeCell ref="E9:H9"/>
    <mergeCell ref="E10:H10"/>
    <mergeCell ref="E11:H11"/>
    <mergeCell ref="E13:H13"/>
    <mergeCell ref="E15:H15"/>
    <mergeCell ref="B3:H3"/>
    <mergeCell ref="B5:H5"/>
    <mergeCell ref="B6:H6"/>
    <mergeCell ref="B4:H4"/>
    <mergeCell ref="E8:H8"/>
    <mergeCell ref="A57:A59"/>
    <mergeCell ref="B59:H59"/>
    <mergeCell ref="B58:H58"/>
    <mergeCell ref="B57:H57"/>
    <mergeCell ref="A40:A46"/>
    <mergeCell ref="E46:H46"/>
    <mergeCell ref="E40:H40"/>
    <mergeCell ref="E41:H41"/>
    <mergeCell ref="E42:H42"/>
    <mergeCell ref="E43:H43"/>
    <mergeCell ref="E44:H44"/>
    <mergeCell ref="E53:H53"/>
    <mergeCell ref="E49:H49"/>
    <mergeCell ref="E45:H45"/>
    <mergeCell ref="E51:H51"/>
    <mergeCell ref="A15:A20"/>
    <mergeCell ref="A54:G56"/>
    <mergeCell ref="H54:H56"/>
    <mergeCell ref="K48:K53"/>
    <mergeCell ref="K9:K14"/>
    <mergeCell ref="K29:K39"/>
    <mergeCell ref="K40:K47"/>
    <mergeCell ref="K15:K21"/>
    <mergeCell ref="K22:K28"/>
    <mergeCell ref="E20:H20"/>
    <mergeCell ref="E29:H29"/>
    <mergeCell ref="E30:H30"/>
    <mergeCell ref="E12:H12"/>
    <mergeCell ref="E25:H25"/>
    <mergeCell ref="E26:H26"/>
    <mergeCell ref="E24:H24"/>
  </mergeCells>
  <pageMargins left="0.7" right="0.7" top="0.75" bottom="0.75" header="0.3" footer="0.3"/>
  <pageSetup scale="90" orientation="landscape" horizontalDpi="1200" verticalDpi="1200" r:id="rId1"/>
  <headerFooter>
    <oddFooter xml:space="preserve">&amp;L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Institucion Universitaria Colegio Mayor del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Suporte_autoev</dc:creator>
  <cp:lastModifiedBy>Planeacion</cp:lastModifiedBy>
  <cp:lastPrinted>2022-02-23T21:12:48Z</cp:lastPrinted>
  <dcterms:created xsi:type="dcterms:W3CDTF">2017-05-03T15:13:22Z</dcterms:created>
  <dcterms:modified xsi:type="dcterms:W3CDTF">2024-04-25T19:37:15Z</dcterms:modified>
</cp:coreProperties>
</file>