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INVESTIGACIONES" sheetId="8" r:id="rId1"/>
    <sheet name="SGSST" sheetId="9" r:id="rId2"/>
    <sheet name="admisiones" sheetId="4" r:id="rId3"/>
    <sheet name="BIENESTAR " sheetId="5" r:id="rId4"/>
    <sheet name="COMUNICACIONES" sheetId="6" r:id="rId5"/>
    <sheet name="GESTIÓN DOCUMENTAL" sheetId="7" r:id="rId6"/>
    <sheet name="BIBLIOTECA" sheetId="30" r:id="rId7"/>
    <sheet name="adq bienes" sheetId="31" r:id="rId8"/>
    <sheet name="INFRAEST TECNOLO" sheetId="10" r:id="rId9"/>
    <sheet name="SI" sheetId="11" r:id="rId10"/>
    <sheet name="MEDIOS EDUCATIVOS" sheetId="12" r:id="rId11"/>
    <sheet name="DSW" sheetId="13" r:id="rId12"/>
    <sheet name="GOBIERNO DIGITAL" sheetId="14" r:id="rId13"/>
    <sheet name="planeacion" sheetId="15" r:id="rId14"/>
    <sheet name="ambiental" sheetId="34" r:id="rId15"/>
    <sheet name="calidad" sheetId="27" r:id="rId16"/>
    <sheet name="internacionalizacion" sheetId="16" r:id="rId17"/>
    <sheet name="pagaduria" sheetId="21" r:id="rId18"/>
    <sheet name="ingles" sheetId="22" r:id="rId19"/>
    <sheet name="PROYECCION" sheetId="17" r:id="rId20"/>
    <sheet name="presupuesto" sheetId="19" r:id="rId21"/>
    <sheet name="PLANEAC ACADEMICA" sheetId="18" r:id="rId22"/>
    <sheet name="egresados" sheetId="24" r:id="rId23"/>
    <sheet name="TH" sheetId="32" r:id="rId24"/>
    <sheet name="JURIDICA" sheetId="25" r:id="rId25"/>
    <sheet name="FI" sheetId="29" r:id="rId26"/>
    <sheet name="FAYD" sheetId="26" r:id="rId27"/>
    <sheet name="FCSA" sheetId="28" r:id="rId28"/>
    <sheet name="consolidado" sheetId="23" r:id="rId29"/>
  </sheets>
  <calcPr calcId="152511"/>
</workbook>
</file>

<file path=xl/calcChain.xml><?xml version="1.0" encoding="utf-8"?>
<calcChain xmlns="http://schemas.openxmlformats.org/spreadsheetml/2006/main">
  <c r="B44" i="23" l="1"/>
  <c r="B19" i="23" l="1"/>
  <c r="B6" i="23" l="1"/>
  <c r="B28" i="23"/>
  <c r="B4" i="23"/>
  <c r="B23" i="23"/>
  <c r="B3" i="23"/>
  <c r="B8" i="23"/>
  <c r="B5" i="23"/>
  <c r="H16" i="22"/>
  <c r="J43" i="22"/>
  <c r="H44" i="7"/>
  <c r="H17" i="6"/>
  <c r="J17" i="6"/>
  <c r="I17" i="6"/>
  <c r="F68" i="14"/>
  <c r="F60" i="13"/>
  <c r="F48" i="12"/>
  <c r="G61" i="11"/>
  <c r="F61" i="11"/>
  <c r="F96" i="10"/>
  <c r="H16" i="4"/>
</calcChain>
</file>

<file path=xl/comments1.xml><?xml version="1.0" encoding="utf-8"?>
<comments xmlns="http://schemas.openxmlformats.org/spreadsheetml/2006/main">
  <authors>
    <author>Autor</author>
  </authors>
  <commentList>
    <comment ref="D19" authorId="0" shapeId="0">
      <text>
        <r>
          <rPr>
            <b/>
            <sz val="9"/>
            <color indexed="81"/>
            <rFont val="Tahoma"/>
            <family val="2"/>
          </rPr>
          <t>Autor:</t>
        </r>
        <r>
          <rPr>
            <sz val="9"/>
            <color indexed="81"/>
            <rFont val="Tahoma"/>
            <family val="2"/>
          </rPr>
          <t xml:space="preserve">
Dinero aprobado, mas no ejecutado, a la entrega de este informe.</t>
        </r>
      </text>
    </comment>
    <comment ref="A86" authorId="0" shapeId="0">
      <text>
        <r>
          <rPr>
            <b/>
            <sz val="9"/>
            <color indexed="81"/>
            <rFont val="Tahoma"/>
            <family val="2"/>
          </rPr>
          <t>Autor:</t>
        </r>
        <r>
          <rPr>
            <sz val="9"/>
            <color indexed="81"/>
            <rFont val="Tahoma"/>
            <family val="2"/>
          </rPr>
          <t xml:space="preserve">
Actividad que merece atender de mejor manera, para el 2021. Generar una metodología de trabajo.</t>
        </r>
      </text>
    </comment>
  </commentList>
</comments>
</file>

<file path=xl/sharedStrings.xml><?xml version="1.0" encoding="utf-8"?>
<sst xmlns="http://schemas.openxmlformats.org/spreadsheetml/2006/main" count="3361" uniqueCount="1985">
  <si>
    <t>PROGRAMA:</t>
  </si>
  <si>
    <t>EJE TEMATICO RELACIONADO:</t>
  </si>
  <si>
    <t>ACTIVIDAD</t>
  </si>
  <si>
    <t>PROCESO:</t>
  </si>
  <si>
    <t>(AUTOEVALUACION DEL CONTROL)</t>
  </si>
  <si>
    <t>Presupuesto Ejecutado</t>
  </si>
  <si>
    <t>OBJETIVO ESTRATEGICO INSTITUCIONAL RELACIONADA:</t>
  </si>
  <si>
    <t xml:space="preserve">ANALISIS DE CUMPLIMIENTO POA FRENTE A RESULTADOS OBTENIDOS </t>
  </si>
  <si>
    <t>Plan de Mejoramiento</t>
  </si>
  <si>
    <t>EVIDENCIA DE CUMPLIMIENTO
(Relacionar el Producto ysu ubicación una vez ejecutada la actividad)</t>
  </si>
  <si>
    <t>Indicador 
Resultado</t>
  </si>
  <si>
    <t>Avance</t>
  </si>
  <si>
    <t>FORMATO DE SEGUIMIENTO PLANES DE TRABAJO AÑO 2020</t>
  </si>
  <si>
    <t>Asistencia a: Ferias Universitarias, Visitas a Instituciones Educativas; eventos locales, municipales, departamentales y nacional, de carácter publico o privado</t>
  </si>
  <si>
    <t>Presentación porpuesta para proyecto para la creacion de la oficina de Admision, registro y control academico según las actividades planeadas responsabilidad del proceso de AdmisIón descritas en el proyecto.</t>
  </si>
  <si>
    <t xml:space="preserve">1er trimestre: Atencion personalizada en sitio - archivo excell
Se realiza atencion virtual desde 14 de marzo de 2020, por contingencia Covid-19, </t>
  </si>
  <si>
    <t>1er trimestre: Asistencia a ferias - Gimnasio Calibio 700</t>
  </si>
  <si>
    <t>1er trimestre: La vicerrectora, presenta la propuesta al Consejo Académico.</t>
  </si>
  <si>
    <t>1. Archivo en Excel para atención al usuario: Número de usuarios 480 en sitio
Evidencia: https://docs.google.com/spreadsheets/d/1cp-kVnliuwcfaUFyYh2vmRWZlRB_XfmP54HgmLTv8xg/edit#gid=414974357
2. Chat estaditicas de onwebchat: 166 usuarios atendidos
 https://www.onwebchat.com/operator/#/statistics
Resumen     Total de chats     Contestada con respuesta e-mail     Tiempo promedio de espera     Tiempo promedio de chat
166                     146                                      20                                                 00:00:52                                            00:12:45
3. Totales de:          
DETALLE                                  PINES VENDIDOS       INSCRITOS           ADMITIDOS       MAT FINANCIERA       CASOS ESPECIALES
TOTAL PROGRAMAS                     755                             748                        562                          486                                 43
TOTAL INGLES ADULTO               140                             140                                                         151  
TOTAL INGLES INFANTIL             140                             140                                                         145
TOTAL EXÁMEN NIVELACIÓN                                          34                                                           34
4. Casos especiales:
INSCRITOS         ADMITIDOS         MATRICULADOS
      80                         50                               43
5. Generación E - MEN - ICETEX
Se reciben de los estudiantes para el IP2020: 245 Formularios presenciales y via web.
https://drive.google.com/drive/my-drive/GENERACION E-1.XLS
6. Carnetización Institucional: Archivo documental con firmas de entrega de Carnets.
Programas Academicos:              562
Programa  Ingles:                          324
Duplicados:                                    116
Docentes/admin/contratistas:    25
Total Carnets                              1017</t>
  </si>
  <si>
    <t>https://drive.google.com/drive/my-drive/IMG-20200306-WA0010</t>
  </si>
  <si>
    <t>peso de la actividad:33.3</t>
  </si>
  <si>
    <t>Avance:8.3</t>
  </si>
  <si>
    <t>Admisiones</t>
  </si>
  <si>
    <t>2do trimestre: Atencion personalizada por canales virtuales 737 en Chat y 576 en redes sociales</t>
  </si>
  <si>
    <t>3er trimestre: Atencion personalizada por canales virtuales 2431 en Chat y 298 en redes sociales</t>
  </si>
  <si>
    <t>https://unimayor.edu.co/web/
https://chat.virtualunimayor.edu.co/index.php/site_admin/chat/list
Contatos unimayor.xls</t>
  </si>
  <si>
    <t>Avance:16</t>
  </si>
  <si>
    <t>Avance 25</t>
  </si>
  <si>
    <t>2do trimestre: Actividad eliminada en POA por contingencia COVID</t>
  </si>
  <si>
    <t>proceso y procedimiento covid-19</t>
  </si>
  <si>
    <t>Generación E</t>
  </si>
  <si>
    <t>información y atencion  al usuario relacionado con los procesos de  inscripción, admisión y matricula de primiparos  atención virtual al usuario con onwebchat - atención e-mail y teléfonos</t>
  </si>
  <si>
    <t>2do trimestre: Se realizaro procesos y procedimientos teniendo en cuenta contingencia covid 19 se presento a consejo Academico y se aprobo para proceso de admision 2do semestre de 2020.
3er trimestre se finanliza proceso de admision para el 2do periodo 2020 aplicando lo dispuesto en el procedimiento aprobado</t>
  </si>
  <si>
    <t>https://unimayor.edu.co/web/admisiones/aspirantes/proceso-de-admision
Sgi/ admisiones
Acta consejo academico aprobación procedimiento</t>
  </si>
  <si>
    <t>Coordiancion con procesos  de actividades para proceso de admisicion</t>
  </si>
  <si>
    <t>SIAG
https://unimayor.edu.co/web/admisiones/servicios/inscripcion-en-linea
Celeste</t>
  </si>
  <si>
    <t xml:space="preserve">Dentro de las actividades realizadas se encuentran:
Instalación de celeste para la revisión de los pagos por matricula financiera.
Coordinacion con PU sistemas de información para actualizar siag para proceso de admision contingencia covid - selección mediante notas del colegio.
Coordinacion con PU sistrmas de información para publicar en siag la documentacion de los aspirantes.
coordinacion comunicaciones y pagina web: ser actualiza link proceso de admisiones con la informacion segun procedmiento aprobado por contingencia Covid
</t>
  </si>
  <si>
    <t>Acta consejo academico</t>
  </si>
  <si>
    <t>3er trimestre: NA</t>
  </si>
  <si>
    <t>4to trimestre: Realización de OPEN HOUSE virtual</t>
  </si>
  <si>
    <t>2do trimestre: NO APLICA</t>
  </si>
  <si>
    <t>3er trimestre: NO APLICA</t>
  </si>
  <si>
    <t>4to trimestre: NO APLICA</t>
  </si>
  <si>
    <t xml:space="preserve">1er periodo atencion 177 estudiantes 
Para el segundo periodo 2020 esta actividad es transfererida para su ejecución y atención al proceso de Gestión finaniciera y Bienestar Universitario
</t>
  </si>
  <si>
    <t>Avance: 33.3</t>
  </si>
  <si>
    <t>(PERIODO DE ENERO -DICIEMBRE)</t>
  </si>
  <si>
    <t>(PERIODO DE ENERO - DICIEMBRE)</t>
  </si>
  <si>
    <t>BIENESTAR INSTITUCIONAL</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</si>
  <si>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</si>
  <si>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presupuesto:$230.000.000 
Ejecutado: $44.342.636
Saldo:$185.657.364</t>
  </si>
  <si>
    <t>Avance:</t>
  </si>
  <si>
    <t>Presupuesto:$230.000.000 
Ejecutado: $230.000.000
Saldo:$230.000.000</t>
  </si>
  <si>
    <t xml:space="preserve">Listados de asistencia
Agenda de cada jornada
correos electrónicos 
</t>
  </si>
  <si>
    <t xml:space="preserve">Avance: </t>
  </si>
  <si>
    <t xml:space="preserve">Invitación por medio de google meet
Facebook live </t>
  </si>
  <si>
    <t xml:space="preserve">Invitación por medio de google meet
Facebook live 
Piezas publicitarias 
Capsulas informativas 
Tips informativos </t>
  </si>
  <si>
    <t>DESARROLLO HUMANO</t>
  </si>
  <si>
    <t xml:space="preserve">Listados de asistencia
Diapositivas
Base de datos
Infografias 
videos
Tips Informativos
Capsulas informativas  </t>
  </si>
  <si>
    <t xml:space="preserve"> $6.000.000
</t>
  </si>
  <si>
    <t xml:space="preserve">Listados de asistencia
</t>
  </si>
  <si>
    <t>$2.000.000</t>
  </si>
  <si>
    <t xml:space="preserve">Listados de asistencia
Agenda de cada jornada
Registro fotográfico
Diapositivas
</t>
  </si>
  <si>
    <t>1- $6.540.000
2-$4.500.000</t>
  </si>
  <si>
    <t xml:space="preserve">Listados de asistencia
Ficha metodológica
Registro fotográfico
Informe
</t>
  </si>
  <si>
    <t xml:space="preserve">Informe técnico
Invitación por medio de google meet
Correos electrónicos  </t>
  </si>
  <si>
    <t>$3.500.000</t>
  </si>
  <si>
    <t xml:space="preserve">
Informe técnico
Invitación por medio de google meet
Correos electrónicos  
infografias 
Presentaciónes 
Bases de datos </t>
  </si>
  <si>
    <t xml:space="preserve">
$7.700.000
</t>
  </si>
  <si>
    <t xml:space="preserve">1er trimestre: pendiente por realizar </t>
  </si>
  <si>
    <t>N/A</t>
  </si>
  <si>
    <t xml:space="preserve">Plan de trabajo </t>
  </si>
  <si>
    <t>SALUD</t>
  </si>
  <si>
    <t>Contratos que se encuentran en los archivos en el área de Secretaria General.</t>
  </si>
  <si>
    <t>1- $3.000.000
2-$13.000.000</t>
  </si>
  <si>
    <t xml:space="preserve">Listados de asistencia 
Invitación por medio de google meet
Facebook live </t>
  </si>
  <si>
    <t>$6.407875
$3.731.125</t>
  </si>
  <si>
    <t xml:space="preserve">Listados de asistencia 
Invitación por medio de google meet
Facebook live 
envio de información por medio de correos electronícos </t>
  </si>
  <si>
    <t>Registro en Sistema de información SIAG</t>
  </si>
  <si>
    <t>$5.000.000</t>
  </si>
  <si>
    <t>Registro en Sistema de información SIAG.
Invitación por medio de google meet</t>
  </si>
  <si>
    <t>$ 15.000.000</t>
  </si>
  <si>
    <t xml:space="preserve">Registro en Sistema de información SIAG
Informe y estdisticas de atención </t>
  </si>
  <si>
    <t>Listado de asistencia
Registro fotográfico</t>
  </si>
  <si>
    <t>Registro en Sistema de información SIAG
Informe y estdisticas de atención</t>
  </si>
  <si>
    <t>DEPORTES</t>
  </si>
  <si>
    <t>$16.500.000</t>
  </si>
  <si>
    <t xml:space="preserve">Registro en Sistema de información SIAG.
Invitación por medio de google meet
enlaces y encuestas 
informe de seguimiento
estadisticas de intervención  </t>
  </si>
  <si>
    <t>1- $300.000</t>
  </si>
  <si>
    <t>Redes Sociales Unimayor y Youtube: 
https://www.youtube.com/watch?v=ReakQVBEpWw
https://www.youtube.com/watch?v=5vUTDVkYS3I</t>
  </si>
  <si>
    <t>$1.000.000</t>
  </si>
  <si>
    <t>$7.158.083</t>
  </si>
  <si>
    <t>Informe de seguimiento</t>
  </si>
  <si>
    <t>$4.500.000</t>
  </si>
  <si>
    <t>Resoluciones y protocolos del Gobierno Nacional y de ASCUN deportes.</t>
  </si>
  <si>
    <t>CULTURA</t>
  </si>
  <si>
    <t>$6.000.000</t>
  </si>
  <si>
    <t>$24.100.000</t>
  </si>
  <si>
    <t>DESARROLLO SOCIOECONOMICO</t>
  </si>
  <si>
    <t xml:space="preserve">Informe técnico </t>
  </si>
  <si>
    <t xml:space="preserve">
3- $36.251.800</t>
  </si>
  <si>
    <t>(PERIODO DE ENERO A DICIEMBRE 2020)</t>
  </si>
  <si>
    <t>SUBPROCESO:</t>
  </si>
  <si>
    <t>Comunicaciones</t>
  </si>
  <si>
    <t>Comunicación y Mercadeo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</si>
  <si>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</si>
  <si>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Gestión Organizacional</t>
  </si>
  <si>
    <r>
      <t xml:space="preserve">1er trimestre: </t>
    </r>
    <r>
      <rPr>
        <sz val="10"/>
        <rFont val="Futura Bk"/>
        <family val="2"/>
      </rPr>
      <t xml:space="preserve">
- Se trabaja en la contratación, seguimiento, cumplimiento, evaluación y liquidación de los 4 contratos con El Nuevo Liberal y Radio Súper Popayán (Temas: Convocatorias Designación Rector 2020, Divulgación de la Notificación 'Autorización Construcción en Sede Norte').
- Generación de Diseños, Comercial en Audio y Comercial en Video, para divulgación en medios externos dentro del contrato anterior.
- Se investiga, registra, monta, edita y publica 21 Nuevos capítulos de CamarínTV.
NOTA: Muchas de las actividades que se mencionan a continuación, en la siguiente actividad, también se promocionaron a nivel externo. 
 </t>
    </r>
  </si>
  <si>
    <t xml:space="preserve">Contratos  No. 42, 43, 61 y 62 de 2020 liquidados, informes de contratistas. 
Productos publicitarios publicados en medios internos y archivados en PC de contratistas Comunicaciones.
Ediciones de CamarínTV publicadas en Canal 29, en Youtube, y archivadas en PC contratista Comunicaciones.
</t>
  </si>
  <si>
    <t>PESO DE LA ACTIVIDAD: 30%</t>
  </si>
  <si>
    <r>
      <t xml:space="preserve">2do trimestre: </t>
    </r>
    <r>
      <rPr>
        <sz val="10"/>
        <rFont val="Futura Bk"/>
        <family val="2"/>
      </rPr>
      <t xml:space="preserve">Se trabaja en la contratación y primera fase de seguimiento de 4 contratos con Radio Súper Popayán, Radio 1040 AM, Notivisión y Cablecauca (Temas: Promoción Oferta Académica Programas de Pregrado e Inglés de UNIMAYOR).
- Generación de Diseños, Comercial en Audio y Comercial en Video, para divulgación en medios externos dentro de los contratos anteriores.
- Se gestionan espacios mediáticos para la divulgación de información relacionada con la Rendición Virtual de Cuentas UNIMAYOR, Vigencia 2019.
- Se investiga, registra, monta, edita y publica 11 Nuevos capítulos de CamarínTV.
NOTA: Muchas de las actividades que se mencionan a continuación, en la siguiente actividad, también se promocionaron a nivel externo. </t>
    </r>
  </si>
  <si>
    <t xml:space="preserve">*Contratos  No. 79, 80, 81 y 82 de 2020 en ejecución entre el 11 de Junio y el 11 de Julio de 2020.
*Productos publicitarios publicados en medios internos y archivados en PC de contratistas Comunicaciones.
*Ediciones de CamarínTV publicadas en Canal 29, en Youtube, y archivadas en PC contratista Comunicaciones.
*Fotos de participación en espacios mediáticos externos.
</t>
  </si>
  <si>
    <r>
      <t xml:space="preserve">3er trimestre: </t>
    </r>
    <r>
      <rPr>
        <sz val="10"/>
        <rFont val="Futura Bk"/>
        <family val="2"/>
      </rPr>
      <t xml:space="preserve">Se trabaja en la contratación y primera fase de seguimiento de 2 contratos con Proclama del Cauca y Vibra FM (Temas: Promoción Oferta Académica Programas de Pregrado e Inglés de UNIMAYOR).
- Se investiga, registra, monta, edita y publica 10 Nuevos capítulos de CamarínTV. </t>
    </r>
  </si>
  <si>
    <t xml:space="preserve">*Contratos  No. 86 y 87 de 2020 en ejecución entre el 14 de Julio y el 14 de Agosto de 2020.
*Productos publicitarios publicados en medios internos y archivados en PC de contratistas Comunicaciones.
*Ediciones de CamarínTV publicadas en Canal 29, en Youtube, y archivadas en PC contratista Comunicaciones.
</t>
  </si>
  <si>
    <r>
      <t>4to trimestre:</t>
    </r>
    <r>
      <rPr>
        <sz val="10"/>
        <rFont val="Futura Bk"/>
        <family val="2"/>
      </rPr>
      <t xml:space="preserve"> A la entrega de este informe, se trabaja en la contratación de 6 contratos para tener un espacio de promoción en Radio Súper, Tropicana Estéreo, Notivisión, Cablecauca, Proclama del Cauca, Facebook y Google. (Temas: Promoción Oferta Académica Programas de Pregrado e Inglés de UNIMAYOR para el 1P-2021).
- Se investiga, registra, monta, edita y publica 11 Nuevos capítulos de CamarínTV. </t>
    </r>
  </si>
  <si>
    <t xml:space="preserve">*Contratos  en creación para ejecución en diciembre de 2020.
*Productos publicitarios publicados en medios internos y archivados en PC de contratistas Comunicaciones.
*Ediciones de CamarínTV publicadas en Canal 29, en Youtube, y archivadas en PC contratista Comunicaciones.
</t>
  </si>
  <si>
    <r>
      <t xml:space="preserve">1er trimestre: 
</t>
    </r>
    <r>
      <rPr>
        <sz val="10"/>
        <rFont val="Futura Bk"/>
        <family val="2"/>
      </rPr>
      <t>- Se lidera la estrategia de promoción interna de la nueva modalidad de matrículas académicas en línea. 
- Se hace apoyo logístico y se lidera promoción de Grados UNIMAYOR - Mes de enero.
- Se lidera a nivel interno, la promoción del calendario académico 2020. 
- Se apoya logísticamente y se lidera la promoción de la Bienvenida de Estudiantes Primer Semestre.
- Se lidera la promoción de la Ceremonia de Reconocimientos Copa Evolución 2019, y el lanzamiento, modalidades e inscripciones de la versión 2020. 
- Se lidera la promoción de los Cursos de Formación Contínua para estudiantes, docentes, administrativos y egresados.
- Se lidera la promoción del evento Nos Vamos de Cine y su programación para el primer trimestre de 2020. 
- Se lidera la promoción de la Convocatoria Para Designación Rector UNIMAYOR 2020 - 2024.
- Se lidera la promoción de la Renovación y Apertura de Nuevos Créditos Educativos con el ICETEX.
- Se hace apoyo logístico y se lidera promoción de Grados Inglés UNIMAYOR - Mes Febrero.
- Se lidera la promoción de las Novedades Bibliográficas de la Biblioteca Jaime Macías. 
- Se lidera la promoción de las Actividades Culturales de Bienestar Institucional para el 1P-2020.
- Se lidera la promoción de la convocatoria interna para Proyectos de Proyección Social UNIMAYOR 2020.
- Se lidera la promoción de la convocatoria para Elección Representante de los Estudiantes ante el Consejo Directivo de la Institución. 
- Se lidera la convocatoria de Movilidad para Prácticas Profesionales Internacionales en Argentina. 
- Se lidera la promoción de la convocatoria para el Curso de Inglés 5, de UNIMAYOR Virtual.
- Se lidera la promoción de la primera fase de la Convocatoria para propuesta de temas para la Rendición de Cuentas Vigencia 2019.
- Se lidera la campaña ambiental con la promoción del Banco de Materiales reutilizables de la Institución Universitaria. 
- Se lidera la promoción de la convocatoria interna sobre Proyectos de Semilleros de Investigación UNIMAYOR 2020.
- Se lidera la promoción de la estrategia de actualización de datos para Egresados UNIMAYOR. 
- Se lidera la promoción de la Conmemoración del Día Internacional de la Mujer. 
- Se lidera la Campaña de prevención con la promoción de cuidados frente al COVID 19.
- Se lidera la promoción de las medidas de contención con la campaña Quédate en Casa, frente al COVID 19.
- Se lidera la campaña permanente con estrategias y productos para minimizar el efecto de Aislamiento Preventivo por COVID-19.
- Se lidera la promoción de la convocatoria para Elección Representante de los Docentes ante el Consejo Directivo de la Institución. 
- Se lidera la promoción de la campaña de Caracterización de Estudiantes y Docentes para una posible presencialidad asistida por las TIC.
- Otras actividades de apoyo logístico que no necesariamente requieren de diseño y/o divulgación de productos publicitarios (Ej. actualización Buzón PBX, Actualización Chat Online del Portal Institucional)</t>
    </r>
  </si>
  <si>
    <t>Productos publicados en medios de comunicación internos.
Productos Diseñados (Imagen y Video) y almacenados en PC de Contratistas de Comunicaciones.</t>
  </si>
  <si>
    <r>
      <t xml:space="preserve">2do trimestre: 
</t>
    </r>
    <r>
      <rPr>
        <sz val="10"/>
        <rFont val="Futura Bk"/>
        <family val="2"/>
      </rPr>
      <t>*Se genera estrategia con temas de cuidados o salud ocupasional, brindando consejos y buenas practicas para el estudio y trabajo en casa. 
*Se genera estrategia de comunicación en relación con el trabajo en equipo entre docentes y estudiantes, para fomentar la flexibilidad académica según dinámicas de presencialidad asistida por herramientas tecnológicas.
*Se genera estrategias de comunicación para apropiar a UNIMAYOR como una institución que valora a madres y padres de familia, docentes y trabajadores de la Institución, en el marco de las fechas que conmemoran cada uno de estos aspectos.</t>
    </r>
  </si>
  <si>
    <r>
      <t>3er trimestre: 
*</t>
    </r>
    <r>
      <rPr>
        <sz val="10"/>
        <rFont val="Futura Bk"/>
        <family val="2"/>
      </rPr>
      <t xml:space="preserve">Se genera estrategias internas en relación con el autocuidado frente al COVID-19, en medio del aislamiento preventivo obligatorio (Esto desde el teletrabajo y las actividades académicas de presencialidad mediadas por herramientas TIC)
*Se genera estrategias ambientales de ahorro de agua y energía, en casa, en el marco del aislamiento preventivo por COVID-19.
*Se genera estrategia participativa para la creación del nuevo Plan de Desarrollo Institucional 2020-2024.  
</t>
    </r>
  </si>
  <si>
    <r>
      <t xml:space="preserve">4to trimestre: 
</t>
    </r>
    <r>
      <rPr>
        <sz val="10"/>
        <rFont val="Futura Bk"/>
        <family val="2"/>
      </rPr>
      <t>*Se genera una segunda estrategia comunicativa, en relación con el autocuidado en medio del aislamiento selectivo y retorno administrativo presencial, en el marco del COVID-19.
*Se generan estrategias comunicativas de bienestar, deporte y cultura, para prevenir el sedentarios y las enfermedades físicas y/o mentales en medio del trabajo en casa y actividades académicas mediadas por las TIC.</t>
    </r>
  </si>
  <si>
    <r>
      <t xml:space="preserve">1er trimestre:
</t>
    </r>
    <r>
      <rPr>
        <sz val="10"/>
        <rFont val="Futura Bk"/>
        <family val="2"/>
      </rPr>
      <t xml:space="preserve">- Considerando lla Auditoría al Sistema de Gestión Ambiental UNIMAYOR, SGA, se actualizaron los documentos de Presentaciones Institucionales en Power Point, Presentación de Informes en Word o PDF, Hoja Membreteada Carta y Oficio, Formato Comunicados de Prensa, y cabezotes y pie de página para correo oficial de comunicaciones. </t>
    </r>
  </si>
  <si>
    <t>Solicitud de actualización a SGI, a través de correo comunicaciones@unimayor.edu.co
Documentos actualizados y publicados en SGI.
Formatos actualizados enviados internamente por comunicaciones@unimayor.edu.co</t>
  </si>
  <si>
    <r>
      <t>2do trimestre:</t>
    </r>
    <r>
      <rPr>
        <sz val="10"/>
        <rFont val="Futura Bk"/>
        <family val="2"/>
      </rPr>
      <t xml:space="preserve">
*A partir de una revisión del Manual de Imagen y Aplicación Corporativa de los logos ICONTEC, se genera actualización de los documentos, tomando la decisión de quitarlos de los productos a imprimir, debido al tamaño obligatorio que se debe dejar. </t>
    </r>
  </si>
  <si>
    <t>*Documentos del SubProceso de Comunicaciones actualizados en SGI.</t>
  </si>
  <si>
    <t>3er trimestre: NO APLICA PARA ESTE TRIMESTRE</t>
  </si>
  <si>
    <t>4to trimestre: NO APLICA PARA ESTE TRIMESTRE</t>
  </si>
  <si>
    <t>1er trimestre: NO APLICA PARA ESTE TRIMESTRE</t>
  </si>
  <si>
    <r>
      <t xml:space="preserve">2do trimestre: </t>
    </r>
    <r>
      <rPr>
        <sz val="10"/>
        <rFont val="Futura Bk"/>
        <family val="2"/>
      </rPr>
      <t xml:space="preserve">Debido a las dinámicas que trajo consigo el teletrabajo y actividades académicas mediadas por las TIC (Que triplicó el trabajo del Proceso de Comunicaicones y TIC) la estrategia tomó un rumbo personalizado. En este contexto: 
*Se generaron reuniones de trabajo con cada una de las dependencias de Bienestar Institucional (Deportes, Psicología, Cultura, Arte, Música y Pintura) para socializar el funcionamiento del Subproceso de comunicaciones, en medio de la pandemia, y que de esta manera sus actividades se promocionaran sin correr el riesgo del desconocimiento, o por el contrario, sobresaturación de información. </t>
    </r>
  </si>
  <si>
    <t xml:space="preserve">Reuniones a través de google meet. Reunines programadas y ejecutadas a través de correo electrónico institucional y su calendario de actividades. </t>
  </si>
  <si>
    <r>
      <t>3er trimestre:</t>
    </r>
    <r>
      <rPr>
        <sz val="10"/>
        <rFont val="Futura Bk"/>
        <family val="2"/>
      </rPr>
      <t xml:space="preserve">
* En el marco de la dinámica generada por COVID-19, se orienta a líderes de procesos sobre la organización de eventos o actividades académicas virtuales, y la elaboración de libretos para un trabajo de transmisión limpio en el que se involucra moderador o maestro de ceremonia, el soporte tecnológico de TIC y la intervención de usuarios conectados desde diferentes espacios geográficos. Como resultados se obtiene la transmisión online de eventos logísticamente más coordinados, como el cumpleaños UNIMAYOR, Encuentro de Egresados, Inducción Estudiantes Primer Semestre, Open House, eventos de las Facultades, entre otros.</t>
    </r>
  </si>
  <si>
    <t>Documento con estructura de libreto para eventos online. 
Eventos transmitidos y publicados en medios institucionales. 
Reuniones programadas en correo electrónico y desarrolladas en google meet.</t>
  </si>
  <si>
    <r>
      <rPr>
        <b/>
        <sz val="10"/>
        <rFont val="Futura Bk"/>
        <family val="2"/>
      </rPr>
      <t>2do trimestre:</t>
    </r>
    <r>
      <rPr>
        <sz val="10"/>
        <rFont val="Futura Bk"/>
        <family val="2"/>
      </rPr>
      <t xml:space="preserve">
*A través de actividades institucionales que requerían inscripción, se adicionó la encuesta de interéses informativos para conocer la perspectivas de los grupos de valor principales de UNIMAYOR: Estudiantes y Docentes. 
*A través de un formulario electrónico publicado en cada uno de los programas académicos ofertados en el portal institucional, se abre la opción para que los usuarios soliciten más información institucional paralela a la de su programa académico de interés. 
*Se aprovecha la Rendición Virtual de Cuentas, Vigencia 2019, para consultar los intereses de información por parte de la comunidad Universitaria.</t>
    </r>
  </si>
  <si>
    <t>*Se obtienen 3 formularios electrónicos con intereses informativos de estudiantes, docentes y egresados. 
*Solicitud de información relacionada con programas académicos, a través de formulario publicado en portal institucional.
*Respuestas de intereses informativos en formulario electrónico para propuesta temática para RDC Vig. 2019.</t>
  </si>
  <si>
    <r>
      <t xml:space="preserve">3er trimestre: 
</t>
    </r>
    <r>
      <rPr>
        <sz val="10"/>
        <rFont val="Futura Bk"/>
        <family val="2"/>
      </rPr>
      <t>*Desde este trimestre, se apoya la Práctica Empresarial desarrollada por dos estudiantes del programa de Administración de Empresas, de la Facultad de Ciencias Sociales y de la Administración, quien paralelo a las actividades para determinar el reconocimiento de marca de la UNIMAYOR, se busca conocer los interéses informativos de los estudiantes de grado 11 o aspirantes a ingresar a la educación superior. 
*Se mantiene el formulario electrónico publicado en cada uno de los programas académicos ofertados en el portal institucional, para consulta de información de los interesados (Sobre todo en relación con los programas académicos)</t>
    </r>
  </si>
  <si>
    <t>*Reuniones con practicantes del programa de Administración de Empresas, y puesta en marcha de la Encuesta Electrónica para el diligenciamiento en colegios.
*Base excel con solicitud de información a través del formulario electrónico publicado en portal institucional (Sobre todo de programas académicos)</t>
  </si>
  <si>
    <r>
      <t xml:space="preserve">4to trimestre:
</t>
    </r>
    <r>
      <rPr>
        <sz val="10"/>
        <rFont val="Futura Bk"/>
        <family val="2"/>
      </rPr>
      <t>*Se mantiene en este trimestre el desarrollo de la Practica Empresarial por parte de las dos estudiantes, y el formulario electrónico para la solicitud de más información.</t>
    </r>
  </si>
  <si>
    <t>*Puesta en marcha de la Encuesta Electrónica para el diligenciamiento en colegios.
*Base excel con solicitud de información a través del formulario electrónico publicado en portal institucional (Sobre todo de programas académicos)</t>
  </si>
  <si>
    <r>
      <t xml:space="preserve">1er trimestre: 
</t>
    </r>
    <r>
      <rPr>
        <sz val="10"/>
        <rFont val="Futura Bk"/>
        <family val="2"/>
      </rPr>
      <t xml:space="preserve">- Genera un formulario participativo para la Bienvenida Estudiantes Primer Semestre 1P-2020, en el que se les pregunta sobre los medios por los que se enteraron de la Institución, y los medios que más consume y por los que les gustaría recibir información de la misma. 
- A través del Chat Online del portal institucional, se recepciona la información de los medios de más interés por parte de los usuarios. </t>
    </r>
  </si>
  <si>
    <t xml:space="preserve">Documento Resultados Participación Binevenida Primíparos. 
Encuesta en desarrollo en chat online. </t>
  </si>
  <si>
    <t>2do trimestre: NO APLICA ESTE TRIMESTRE</t>
  </si>
  <si>
    <r>
      <t>3er trimestre:</t>
    </r>
    <r>
      <rPr>
        <sz val="10"/>
        <rFont val="Futura Bk"/>
        <family val="2"/>
      </rPr>
      <t xml:space="preserve"> *Durante este trimestre se mantiene la Práctica Empresarial desarrollada por dos estudiantes del programa de Administración de Empresas, quines incluyen en su búsqueda de información los medios que más usan o de mayor interéses por parte de los estudiantes de grado 11 o aspirantes a ingresar a la educación superior. </t>
    </r>
  </si>
  <si>
    <t>Reuniones con las practicantes de la Fac. de Ciencias Sociales y de la Administración, y puesta en marcha de la encuesta virtual de interés mediático por parte de estudiantes de grado 11.</t>
  </si>
  <si>
    <r>
      <t xml:space="preserve">4to trimestre: </t>
    </r>
    <r>
      <rPr>
        <sz val="10"/>
        <rFont val="Futura Bk"/>
        <family val="2"/>
      </rPr>
      <t xml:space="preserve">Se mantiene la práctica empresarial por parte de las estudiantes de administración de empresas. Este trimestre, se empieza la gestión con colegios de Popayán, para que sus estudiantes diligencien la encuesta. La práctica, a la entrega de este informe, sigue en desarrollo. </t>
    </r>
  </si>
  <si>
    <t xml:space="preserve">Documento de anteproyecto de las practicantes, encuesta virtual puesta en marcha, y práctica empresarial en desarrollo. </t>
  </si>
  <si>
    <t xml:space="preserve">1er trimestre: NO APLICA EN ESTE TRIMESTRE
</t>
  </si>
  <si>
    <r>
      <t xml:space="preserve">2do trimestre: </t>
    </r>
    <r>
      <rPr>
        <sz val="10"/>
        <rFont val="Futura Bk"/>
        <family val="2"/>
      </rPr>
      <t xml:space="preserve">
*En cuanto a la actividad de socializar las dinámicas del subproceso a través de una estrategia de comunicación, y debido al aumento de actividades por el aislamiento preventivo obligatorio, se cambió la actividad presencial anual, en la que se da un breve informe de la gestión de comunicaciones y se recuerda las dinámicas del Subproceso (Como se hizo en la vigencia 2019), y se tomó la decisión de hacer reuniones personalizadas con los líderes o asesores que requerían orientación sobre el proceso para los apoyos de comunicaciones (Tal como se especifíca en la actividad No. 4 de este POA).
*En cuanto a la actividad de recoger los intereses informativos de la comunidad universitaria, y revisar el impacto de los medios de comunicación institucionales, a partir del gusto y uso por parte de nuestros grupos de valor (Especialmente estudiantes, docentes, egresados y administrativos), se realizan las actividades No. 5 y 6 del presente POA, enfocadas por un lado al diligenciamiento de formularios electrónicos que permiten determinar estos aspectos, y a la práctica empresarial iniciada por dos estudiantes de la Facultad de Ciencias Sociales y de la Administración. Como resultado se obtiene una muestra de los intereses informativos y de medios de comunicación, que permiten enfocar las estrategias comunicativas. 
*Finalmente, en cuanto a la recepción y ejecución de solicitudes vía correo electrónico de comunicaciones, se gestiona el riesgo con la Actividad No. 18 de este POA, gestionando un promedio de 60 solictudes por trimestre, relacionadas con diseños, producción audiovisual, cubrimientos periodísticos, asesoría y publicación de información. 
</t>
    </r>
  </si>
  <si>
    <t xml:space="preserve">Acciones realizadas en el marco de las Actividades No. 4, 5, 6 y 18 de este POA, con las que se gestionan los Riesgos del Subproceso de Comunicaciones.   </t>
  </si>
  <si>
    <r>
      <t xml:space="preserve">3er trimestre:
</t>
    </r>
    <r>
      <rPr>
        <sz val="10"/>
        <rFont val="Futura Bk"/>
        <family val="2"/>
      </rPr>
      <t xml:space="preserve">En este trimestre se continúan las actividades No. 4, 5 y 6, con las que se gestionan los riesgos de comunicaciones. </t>
    </r>
  </si>
  <si>
    <r>
      <t xml:space="preserve">4to trimestre:
</t>
    </r>
    <r>
      <rPr>
        <sz val="10"/>
        <rFont val="Futura Bk"/>
        <family val="2"/>
      </rPr>
      <t xml:space="preserve">En este trimestre se continúan las actividades No. 4, 5 y 6, con las que se gestionan los riesgos de comunicaciones. </t>
    </r>
  </si>
  <si>
    <t>2do trimestre:</t>
  </si>
  <si>
    <t>3er trimestre:</t>
  </si>
  <si>
    <t>4to trimestre:</t>
  </si>
  <si>
    <r>
      <t xml:space="preserve">1er trimestre:
</t>
    </r>
    <r>
      <rPr>
        <sz val="10"/>
        <rFont val="Futura Bk"/>
        <family val="2"/>
      </rPr>
      <t xml:space="preserve">- Se inicia el proceso con la primera fase de estructuración (Actualización) del Sitio Interno de Participación Ciudadana en el portal institucional. (Se genera un espacio de Participaciones Vigentes y un histórico de Participaciones Realizadas. </t>
    </r>
  </si>
  <si>
    <t>Sitio interno de Participación Ciudadana en Portal Institucional www.unimayor.edu.co</t>
  </si>
  <si>
    <r>
      <t xml:space="preserve">2do trimestre: </t>
    </r>
    <r>
      <rPr>
        <sz val="10"/>
        <rFont val="Futura Bk"/>
        <family val="2"/>
      </rPr>
      <t xml:space="preserve">
*Se genera estrategia participativa para la Rendición de Cuentas Vigencia 2019, desarrollada de manera virtual. Para ello, se genera formulario electrónico el cual se promociona por todos los medios institucionales, para que la gente deje sus aportes frente al contenido que quiere se les socialice en la Audiencia Pública.
*Se habilitan los canales de comunicación para la transmisión en vivo del Foro de los Candidatos a Rector 2020-2024, recibiendo preguntas por parte de la audiencia, previa elección de los mismos.</t>
    </r>
  </si>
  <si>
    <t xml:space="preserve">*Resultados de participación incluidos en la presentación para la Audiencia Pública de Rendición de Cuentas, Vigencia 2019. 
*Evento de rendición de cuentas, publicado en portal institucional. </t>
  </si>
  <si>
    <r>
      <t>3er trimestre:</t>
    </r>
    <r>
      <rPr>
        <sz val="10"/>
        <rFont val="Futura Bk"/>
        <family val="2"/>
      </rPr>
      <t xml:space="preserve">
*Se aplica la Norma Técnica Colombiana NTC 5854, relacionada con la accesibilidad a páginas web, para que el portal institucional de UNIMAYOR cumpla con lamayoría de ítemes para los niveles de conformidad A y AA.
*Se habiitan los medios de comunicación, para recibir aportes de la comunidad universitaria, en le marco de la creación del nuevo Plan de Desarrollo Institucional 2020-2024.</t>
    </r>
  </si>
  <si>
    <t xml:space="preserve">*Portal institucional www.unimayor.edu.co con niveles de conformidad A y AA, que cumple con condiciones de accesibilidad. 
*Informe de actividades relacionadas de la aplicación de la NTC 5854, por parte del Web Máster UNIMAYOR.
*Respuestas de usuarios, que fueron incluidas en el PDI 2020-2024, publicado en portal institucional. </t>
  </si>
  <si>
    <r>
      <t>4to trimestre:</t>
    </r>
    <r>
      <rPr>
        <sz val="10"/>
        <rFont val="Futura Bk"/>
        <family val="2"/>
      </rPr>
      <t xml:space="preserve">
*Se habilitan los medios de comunicación institucionales para la transmisión del Open House UNIMAYOR 2020, en el cual se socializa la oferta y servicios académicos y se reciben consultas sobre la Institución Universitaria, por parte de la comunidad universitaria. </t>
    </r>
  </si>
  <si>
    <t xml:space="preserve">Video de Open House publicado en medios institucionales. </t>
  </si>
  <si>
    <r>
      <t xml:space="preserve">1er trimestre:
</t>
    </r>
    <r>
      <rPr>
        <sz val="10"/>
        <rFont val="Futura Bk"/>
        <family val="2"/>
      </rPr>
      <t xml:space="preserve">*En este trimestre, se apoya con el diseño de un promedio de 52 piezas publicitarias individuales para la promoción de actividades académicas y administrativas de los procesos y subprocesos de UNIMAYOR. </t>
    </r>
  </si>
  <si>
    <t xml:space="preserve">*Material publicitario diseñado y publicado en medios de comunicación institucionales, y archivados en PC de diseño de comunicaciones. 
*Informe mesual de actividades, entregado por la contratista de comunicaciones, del área de diseño de comunicaciones. </t>
  </si>
  <si>
    <r>
      <t xml:space="preserve">2do trimestre:
</t>
    </r>
    <r>
      <rPr>
        <sz val="10"/>
        <rFont val="Futura Bk"/>
        <family val="2"/>
      </rPr>
      <t xml:space="preserve">*En este trimestre, se apoya con el diseño de un promedio de 69 piezas publicitarias individuales para la promoción de actividades académicas y administrativas de los procesos y subprocesos de UNIMAYOR.
*Desde el área de diseño del subproceso de comunicaciones, se apoya con la diagramación del documento con el Informe de Gestión del Plan de Desarrollo 2016-2020.  </t>
    </r>
  </si>
  <si>
    <t xml:space="preserve">*Material publicitario diseñado y publicado en medios de comunicación institucionales, y archivados en PC de diseño de comunicaciones. 
*Documento diagramado y publicado en portal institucional www.unimayor.edu.co
*Informe mesual de actividades, entregado por la contratista de comunicaciones, del área de diseño de comunicaciones. </t>
  </si>
  <si>
    <r>
      <t xml:space="preserve">3er trimestre:
</t>
    </r>
    <r>
      <rPr>
        <sz val="10"/>
        <rFont val="Futura Bk"/>
        <family val="2"/>
      </rPr>
      <t xml:space="preserve">*En este trimestre, se apoya con el diseño de un promedio de 73 piezas publicitarias individuales para la promoción de actividades académicas y administrativas de los procesos y subprocesos de UNIMAYOR. Estos diseños fueron creados individualmente, para cada uno de los formatos y medidas de las plataformas institucionales.
*Desde el área de diseño del subproceso de comunicaciones, se apoya con la diagramación del documento con Plan de Desarrollo Institucional 2020-2024.
*A partir de este trimestre, se empieza a diseñar bajo criterios de accesibilidad, una necesidad requerida en la diagramación para cada una de las plataformas institucionales.  </t>
    </r>
    <r>
      <rPr>
        <b/>
        <sz val="10"/>
        <rFont val="Futura Bk"/>
        <family val="2"/>
      </rPr>
      <t xml:space="preserve">
 </t>
    </r>
  </si>
  <si>
    <t>*Material publicitario diseñado y publicado en medios de comunicación institucionales, y archivados en PC de diseño de comunicaciones. 
*Documento diagramado y publicado en portal institucional www.unimayor.edu.co
*Informe mesual de actividades, entregado por la contratista de comunicaciones, del área de diseño de comunicaciones. En estos informes, también se especifíca cómo se está implementando el diseño con criterios de accesibilidad.</t>
  </si>
  <si>
    <r>
      <t>4to trimestre:</t>
    </r>
    <r>
      <rPr>
        <sz val="10"/>
        <rFont val="Futura Bk"/>
        <family val="2"/>
      </rPr>
      <t xml:space="preserve">
*En este trimestre, se apoya con el diseño de un promedio de 79 piezas publicitarias individuales para la promoción de actividades académicas y administrativas de los procesos y subprocesos de UNIMAYOR. Estos diseños fueron creados individualmente, para cada uno de los formatos y medidas de las plataformas institucionales.
*Desde el área de diseño del subproceso de comunicaciones, se apoya con la diagramación de la Revista Perfiles de Egresados y del documento con los lineamientos de Derechos de Autor y Propiedad Intelectual, de la oficina de investigaciones (A la entrega de este informe, estaba en proceso de diagramación)
 </t>
    </r>
  </si>
  <si>
    <t xml:space="preserve">*Material publicitario diseñado y publicado en medios de comunicación institucionales, y archivados en PC de diseño de comunicaciones. 
*Informe mesual de actividades, entregado por la contratista de comunicaciones, del área de diseño de comunicaciones.
*Revista Perfiles y Manual de Derechos de Autor en proceso de diagramación. </t>
  </si>
  <si>
    <t>1er trimestre: 
*Se trabaja en articulación con instituciones externas, para la aplicación correcta del logo UNIMAYOR en actividades conjuntas. 
*Se verifica la identidad corporativa en los diseños del SubProceso de comunicaciones, antes de su publicación en medios institucionales. 
*Esta es una actividad que se repite en los demás trimestres.</t>
  </si>
  <si>
    <t xml:space="preserve">*Correcta aplicación del logo, en material publicitario de eventos interinstitucionales.
*Material publicitario de eventos UNIMAYOR, con el correcto uso del manual de identidad corporativa, publicados en plataformas institucionales.
*Informe mensual de actividades por parte de la contratista de diseño, con detalle de cada actividad en la que se supervisa la aplicación de la identidad corporativa.
</t>
  </si>
  <si>
    <r>
      <t xml:space="preserve">2do trimestre:
</t>
    </r>
    <r>
      <rPr>
        <sz val="10"/>
        <rFont val="Futura Bk"/>
        <family val="2"/>
      </rPr>
      <t>*Se continúa la verificación de la aplicación la identidad corporativa en los diseños del SubProceso de comunicaciones, antes de su publicación en medios institucionales. 
*Se asesora a los Subprocesos de UNIMAYOR y a las Facultades, para el correcto uso de la identidad corporativa y diagramación, para su material promocional de actividades virtuales. 
*Esta es una actividad que se repite en los demás trimestres.</t>
    </r>
  </si>
  <si>
    <t>*Material publicitario de eventos UNIMAYOR, con el correcto uso del manual de identidad corporativa, publicados en plataformas institucionales.
*Informe mensual de actividades por parte de la contratista de diseño, con detalle de cada actividad en la que se supervisa la aplicación de la identidad corporativa.</t>
  </si>
  <si>
    <r>
      <t xml:space="preserve">3er trimestre:
</t>
    </r>
    <r>
      <rPr>
        <sz val="10"/>
        <rFont val="Futura Bk"/>
        <family val="2"/>
      </rPr>
      <t>*Se continúa la verificación de la aplicación la identidad corporativa en los diseños del SubProceso de comunicaciones, antes de su publicación en medios institucionales. 
*Se apoya con la elaboración de certificados de diplomas o reconocimientos, para la entrega en eventos virtuales realizados por UNIMAYOR.
*Se apoya con el proceso de impresión de actas y certificados académicos, verificando la aplicación del logo UNIMAYOR. 
*Esta es una actividad que se repite en los demás trimestres.</t>
    </r>
  </si>
  <si>
    <t>*Material publicitario de eventos UNIMAYOR, con el correcto uso del manual de identidad corporativa, publicados en plataformas institucionales.
*Certificados y diplomas diseñados y almacenados en PC de diseño del subproceso de comunicaciones. 
*Impresiones realizadas y detalladas en informe de contratista de diseño.
*Informe mensual de actividades por parte de la contratista de diseño, con detalle de cada actividad en la que se supervisa la aplicación de la identidad corporativa.</t>
  </si>
  <si>
    <r>
      <t xml:space="preserve">4to trimestre:
</t>
    </r>
    <r>
      <rPr>
        <sz val="10"/>
        <rFont val="Futura Bk"/>
        <family val="2"/>
      </rPr>
      <t xml:space="preserve">*Se continúa la verificación de la aplicación la identidad corporativa en los diseños del SubProceso de comunicaciones, antes de su publicación en medios institucionales. 
*Se apoya con el proceso de impresión de actas y certificados académicos, verificando la aplicación del logo UNIMAYOR. 
</t>
    </r>
  </si>
  <si>
    <t>*Material publicitario de eventos UNIMAYOR, con el correcto uso del manual de identidad corporativa, publicados en plataformas institucionales.
*Impresiones realizadas y detalladas en informe de contratista de diseño.
*Informe mensual de actividades por parte de la contratista de diseño, con detalle de cada actividad en la que se supervisa la aplicación de la identidad corporativa.</t>
  </si>
  <si>
    <r>
      <t xml:space="preserve">1er trimestre: 
</t>
    </r>
    <r>
      <rPr>
        <sz val="10"/>
        <rFont val="Futura Bk"/>
        <family val="2"/>
      </rPr>
      <t xml:space="preserve">*Se apoya con Maestra de Ceremonia, el evento de inducción a estudiantes de primer semestre, que ingresan al 1P-2020.
*Se apoya con Maestra de Ceremonia, la Reunión de Padres de Familia de estudiantes primer semestre UNIMAYOR 1P-2020. </t>
    </r>
  </si>
  <si>
    <t xml:space="preserve">Fotos y videos del evento, en el que se confirma presencia de Maestra de Ceremonia. </t>
  </si>
  <si>
    <r>
      <t xml:space="preserve">2do trimestre:
</t>
    </r>
    <r>
      <rPr>
        <sz val="10"/>
        <rFont val="Futura Bk"/>
        <family val="2"/>
      </rPr>
      <t>*Se apoya con Maestro de Ceremonia, la Rendición Virtual de Cuentas Vigencia 2019.</t>
    </r>
    <r>
      <rPr>
        <b/>
        <sz val="10"/>
        <rFont val="Futura Bk"/>
        <family val="2"/>
      </rPr>
      <t xml:space="preserve">
</t>
    </r>
    <r>
      <rPr>
        <sz val="10"/>
        <rFont val="Futura Bk"/>
        <family val="2"/>
      </rPr>
      <t>*Se apoya con Maestro de Ceremonia, el evento virtual para la celebración del día de las madres.
*Se apoya con Maestro de Ceremonia, el evento virtual para docentes UNIMAYOR. 
*Se apoya con Maestro de Ceremonia, el evento virtual de fin de semestre, para Administrativos UNIMAYOR.</t>
    </r>
  </si>
  <si>
    <t xml:space="preserve">Fotos y videos del evento, en el que se confirma presencia de Maestro de Ceremonia. </t>
  </si>
  <si>
    <r>
      <t xml:space="preserve">3er trimestre:
</t>
    </r>
    <r>
      <rPr>
        <sz val="10"/>
        <rFont val="Futura Bk"/>
        <family val="2"/>
      </rPr>
      <t xml:space="preserve">*Se apoya con Maestro de Ceremonia, el evento virtual de inducción de estudiantes de primer semestre de UNIMAYOR 2P-2020.
*Se apoya con Maestra de Ceremonia, el evento Virtual de reunión padres de familia estudiantes primer semestre 2P-2020.
</t>
    </r>
  </si>
  <si>
    <r>
      <t xml:space="preserve">4to trimestre:
</t>
    </r>
    <r>
      <rPr>
        <sz val="10"/>
        <rFont val="Futura Bk"/>
        <family val="2"/>
      </rPr>
      <t>*Se apoya con Maestra de Ceremonia, el evento virtual de Egresados UNIMAYOR. 
*Se apoya con Maestro de Ceremonia, el evento virtual de Nuevas Tendencias de la Ing. Y aplicaciones de la Informática. 
*Se apoya con Maestro de Ceremonia, el evento virtual Open House UNIMAYOR 2020.</t>
    </r>
  </si>
  <si>
    <r>
      <t xml:space="preserve">1er trimestre:
</t>
    </r>
    <r>
      <rPr>
        <sz val="10"/>
        <rFont val="Futura Bk"/>
        <family val="2"/>
      </rPr>
      <t xml:space="preserve">*A partir de este primer trimestre, en todas las publicaciones realizadas en portal intitucional (Notas de prensa) y redes sociales (Post) se usa ya sea una frase que indique que somos Institución Universitaria Pública o el hastag #UnimayorPública. Esta estrategia se mantiene en todos los trimestres. </t>
    </r>
  </si>
  <si>
    <t xml:space="preserve">Post en redes sociales con este HT, y notas de prensa en portal institucional. </t>
  </si>
  <si>
    <r>
      <t xml:space="preserve">2do trimestre:
</t>
    </r>
    <r>
      <rPr>
        <sz val="10"/>
        <rFont val="Futura Bk"/>
        <family val="2"/>
      </rPr>
      <t xml:space="preserve">*Se publicita en medios de comunicación externos un comercial de radio, uno de TV y una pieza de diseño, en la que se promociona la oferta académica para el 2P-2020 y recuerda que somos Institución Universitaria Pública. 
*Se mantiene estrategia anunciada en el trimestre 1, en relación con portal institucional y redes sociales. </t>
    </r>
  </si>
  <si>
    <t xml:space="preserve">*Productos publicitados en medios de comunicación externos, y archivados en PC de contratistas de comunicaciones. 
*Post en redes sociales con este HT, y notas de prensa en portal institucional. 
</t>
  </si>
  <si>
    <r>
      <t xml:space="preserve">3er trimestre:
</t>
    </r>
    <r>
      <rPr>
        <sz val="10"/>
        <rFont val="Futura Bk"/>
        <family val="2"/>
      </rPr>
      <t xml:space="preserve">*Se mantiene estrategia anunciada en el trimestre 1, en relación con portal institucional y redes sociales. </t>
    </r>
  </si>
  <si>
    <r>
      <t>4to trimestre:</t>
    </r>
    <r>
      <rPr>
        <sz val="10"/>
        <rFont val="Futura Bk"/>
        <family val="2"/>
      </rPr>
      <t xml:space="preserve">
*Se publicita en medios de comunicación externos un comercial de radio, uno de TV y una pieza de diseño, en la que se promociona la oferta académica para el 1P-2021 y recuerda que somos Institución Universitaria Pública. 
*Se mantiene estrategia anunciada en el trimestre 1, en relación con portal institucional y redes sociales. </t>
    </r>
  </si>
  <si>
    <t xml:space="preserve">*Productos publicitados en medios de comunicación externos, y archivados en PC de contratistas de comunicaciones. 
*Post en redes sociales con este HT, y notas de prensa en portal institucional. </t>
  </si>
  <si>
    <t>Hacer cubrimiento periodístico y generar productos informativos o de promoción de eventos propios o en los que participa la Institución, para su divulgación en medios de comunicación internos y externos.</t>
  </si>
  <si>
    <r>
      <t xml:space="preserve">1er trimestre:
</t>
    </r>
    <r>
      <rPr>
        <sz val="10"/>
        <rFont val="Futura Bk"/>
        <family val="2"/>
      </rPr>
      <t>*A través de la promoción y cubrimiento de eventos académicos, deportivos y/o culturales de UNIMAYOR se generaron 46 productos entre Notas de prensa, notas web y/o Comunicados de Prensa. 
*Se postearon un total de 490 publicaciones entre las plataformas de facebook, instagram, twitter y Youtube. 
*Se publicaron 223</t>
    </r>
    <r>
      <rPr>
        <b/>
        <sz val="10"/>
        <rFont val="Futura Bk"/>
        <family val="2"/>
      </rPr>
      <t xml:space="preserve"> </t>
    </r>
    <r>
      <rPr>
        <sz val="10"/>
        <rFont val="Futura Bk"/>
        <family val="2"/>
      </rPr>
      <t>historias en las redes sociales de facebook e instagram. 
* Y finalmente se generaron y publicaron 20 píldoras informativas y otros videos, para las plataformas de facebook y youtube.</t>
    </r>
  </si>
  <si>
    <t xml:space="preserve">*Fotos, Videos y Entrevistas archivadas en PC de Edición Audiovisual de Comunicaciones. 
*Productos informativos o promocionales publicados en plataformas o medios institucionales. 
*Informe de actividaes los contratistas de comunicaciones encargados de cubrimiento periodístico y comunicación multimedia.
</t>
  </si>
  <si>
    <r>
      <t xml:space="preserve">2do trimestre:
</t>
    </r>
    <r>
      <rPr>
        <sz val="10"/>
        <rFont val="Futura Bk"/>
        <family val="2"/>
      </rPr>
      <t>*Continuando</t>
    </r>
    <r>
      <rPr>
        <b/>
        <sz val="10"/>
        <rFont val="Futura Bk"/>
        <family val="2"/>
      </rPr>
      <t xml:space="preserve"> </t>
    </r>
    <r>
      <rPr>
        <sz val="10"/>
        <rFont val="Futura Bk"/>
        <family val="2"/>
      </rPr>
      <t>la promoción y cubrimiento de eventos académicos, deportivos y/o culturales de UNIMAYOR se generaron 47 productos entre Notas de prensa, notas web y/o Comunicados de Prensa. 
*Se postearon un total de 459 publicaciones entre las plataformas de facebook, instagram, twitter y Youtube. 
*Se publicaron 263 historias en las redes sociales de facebook e instagram. 
* Y finalmente se generaron y publicaron 41 píldoras informativas y otros videos, para las plataformas de facebook y youtube.</t>
    </r>
  </si>
  <si>
    <t>*Fotos, Videos y Entrevistas archivadas en PC de Edición Audiovisual de Comunicaciones. 
*Productos informativos o promocionales publicados en plataformas o medios institucionales. 
*Informe de actividaes los contratistas de comunicaciones encargados de cubrimiento periodístico y comunicación multimedia.</t>
  </si>
  <si>
    <r>
      <t xml:space="preserve">3er trimestre:
</t>
    </r>
    <r>
      <rPr>
        <sz val="10"/>
        <rFont val="Futura Bk"/>
        <family val="2"/>
      </rPr>
      <t>*Continuando la promoción y cubrimiento de eventos académicos, deportivos y/o culturales de UNIMAYOR se generaron 31 productos entre Notas de prensa, notas web y/o Comunicados de Prensa. 
*Se postearon un total de 294 publicaciones entre las plataformas de facebook, instagram, twitter y Youtube. 
*Se publicaron 96 historias en las redes sociales de facebook e instagram. 
* Y finalmente se generaron y publicaron 15 píldoras informativas y otros videos, para las plataformas de facebook y youtube.</t>
    </r>
  </si>
  <si>
    <r>
      <t xml:space="preserve">4to trimestre:
</t>
    </r>
    <r>
      <rPr>
        <sz val="10"/>
        <rFont val="Futura Bk"/>
        <family val="2"/>
      </rPr>
      <t>*Continuando la promoción y cubrimiento de eventos académicos, deportivos y/o culturales de UNIMAYOR, y hasta la entrega de este informe de seguimiento, se generaron 29 productos entre Notas de prensa, notas web y/o Comunicados de Prensa. 
*Se postearon un total de 347 publicaciones entre las plataformas de facebook, instagram, twitter y Youtube. 
*Se publicaron 161 historias en las redes sociales de facebook e instagram. 
* Y finalmente se generaron y publicaron 18 píldoras informativas y otros videos, para las plataformas de facebook y youtube.</t>
    </r>
  </si>
  <si>
    <t>Gestionar y Administrar los Medios Internos de Comunicación, con la generación de productos para cada plataforma, publicando y actualizando el contenido según las dinámicas y necesidades de la Institución. (Portal Web, Redes Sociales, Pantallas Publicitarias, Carteleras)</t>
  </si>
  <si>
    <r>
      <rPr>
        <b/>
        <sz val="10"/>
        <rFont val="Futura Bk"/>
        <family val="2"/>
      </rPr>
      <t xml:space="preserve">1er trimestre: </t>
    </r>
    <r>
      <rPr>
        <sz val="10"/>
        <rFont val="Futura Bk"/>
        <family val="2"/>
      </rPr>
      <t>Considerando el aislamiento preventivo obligatorio por COVID-19, la administración y gestión de medios institucionales se enfocó principalmente a medios de comunicación digitales. En este contexto:
*Se administró y gestionó las publicaciones y demás contenidos en redes sociales, logrando un alcance de 702.386 Usuarios de estas plataformas, quienes vieron, interactuaron o compartieron esta información. 
*A través de las noticias publicadas y demás actividades de actualización, estructuración o publicación de información en portal institucional, se logro un total de 182.407 visitas al portal institucional, a través de los distintos sitios internos del mismo. 
*Con la administración del servicio de historias en redes sociales, se lograró un alcance de 204.528 usuarios de estas plataformas, quienes interactuaron o simplemente vieron la información.
*En lo referente al canal de videos de youtube se obtuvieron 3.210 Visitas en sumatoria de los videos publicados. 
*Y finalmente, durante este trimestre se realizaron 255 atenciones a usuarios, quienes consultaron sobre diferentes temas académicos y administrativos de la Institución Universitaria.</t>
    </r>
  </si>
  <si>
    <t>*Productos publicados en portal institucional, plataforma de videos de youtube y redes sociales. 
*Informe mensual de actividades por parte del contratista (Web Máster y Community Manager) en el que se incluyen las métricas de estas plataformas. 
*Chats con las respuestas brindadas en la atención a usuarios digitales.</t>
  </si>
  <si>
    <r>
      <t xml:space="preserve">2do trimestre:
</t>
    </r>
    <r>
      <rPr>
        <sz val="10"/>
        <rFont val="Futura Bk"/>
        <family val="2"/>
      </rPr>
      <t>*Se administró y gestionó las publicaciones y demás contenidos en redes sociales, logrando un alcance de 463.144 Usuarios de estas plataformas, quienes vieron, interactuaron o compartieron esta información. 
*A través de las noticias publicadas y demás actividades de actualización, estructuración o publicación de información en portal institucional, se logro un total de 224.156 visitas al portal institucional, a través de los distintos sitios internos del mismo. 
*Con la administración del servicio de historias en redes sociales, se lograró un alcance de 342.592 usuarios de estas plataformas, quienes interactuaron o simplemente vieron la información.
*En lo referente al canal de videos de youtube se obtuvieron 3.062 Visitas en sumatoria de los videos publicados. 
*Y finalmente, durante este trimestre se realizaron 339 atenciones a usuarios, quienes consultaron sobre diferentes temas académicos y administrativos de la Institución Universitaria.</t>
    </r>
  </si>
  <si>
    <r>
      <t xml:space="preserve">3er trimestre:
</t>
    </r>
    <r>
      <rPr>
        <sz val="10"/>
        <rFont val="Futura Bk"/>
        <family val="2"/>
      </rPr>
      <t>*Se administró y gestionó las publicaciones y demás contenidos en redes sociales, logrando un alcance de 249.915 Usuarios de estas plataformas, quienes vieron, interactuaron o compartieron esta información. 
*A través de las noticias publicadas y demás actividades de actualización, estructuración o publicación de información en portal institucional, se logro un total de 96.725 visitas al portal institucional, a través de los distintos sitios internos del mismo. 
*Con la administración del servicio de historias en redes sociales, se lograró un alcance de 159.282 usuarios de estas plataformas, quienes interactuaron o simplemente vieron la información.
*En lo referente al canal de videos de youtube se obtuvieron 1.132 Visitas en sumatoria de los videos publicados. 
*Y finalmente, durante este trimestre se realizaron 225 atenciones a usuarios, quienes consultaron sobre diferentes temas académicos y administrativos de la Institución Universitaria.</t>
    </r>
  </si>
  <si>
    <r>
      <t xml:space="preserve">4to trimestre:
</t>
    </r>
    <r>
      <rPr>
        <sz val="10"/>
        <rFont val="Futura Bk"/>
        <family val="2"/>
      </rPr>
      <t>*Se administró y gestionó las publicaciones y demás contenidos en redes sociales, logrando un alcance de 223.211 Usuarios de estas plataformas, quienes vieron, interactuaron o compartieron esta información. 
*A través de las noticias publicadas y demás actividades de actualización, estructuración o publicación de información en portal institucional, se logro un total de 95.349 visitas al portal institucional, a través de los distintos sitios internos del mismo. 
*Con la administración del servicio de historias en redes sociales, se lograró un alcance de 321.734 usuarios de estas plataformas, quienes interactuaron o simplemente vieron la información.
*En lo referente al canal de videos de youtube se obtuvieron 870 Visitas en sumatoria de los videos publicados. 
*Y finalmente, durante este trimestre se realizaron 130 atenciones a usuarios, quienes consultaron sobre diferentes temas académicos y administrativos de la Institución Universitaria.</t>
    </r>
  </si>
  <si>
    <t>Mantener actualizado con sus respectivos documentos y enlaces, el sitio web de Transparencia y Participación Ciudadana de la página web www.unimayor.edu.co (Esto según requerimientos de Ley y Planeación UNIMAYOR)</t>
  </si>
  <si>
    <r>
      <t xml:space="preserve">1er trimestre: 
</t>
    </r>
    <r>
      <rPr>
        <sz val="10"/>
        <rFont val="Futura Bk"/>
        <family val="2"/>
      </rPr>
      <t xml:space="preserve">*Durante este trimestre se atendieron 38 solicitudes relacionadas con la publicación, enlace y/o actualización de documentos dentro del sitio de Transparencia en el portal institucional. </t>
    </r>
  </si>
  <si>
    <t xml:space="preserve">*Sitio interno de Transparencia actualizado en www.unimayor.edu.co.
*Informes de actividades contratista de comunicaciones (Web Máster) sobre actualizaciones solicitadas y realizadas en sitio transparencia. 
</t>
  </si>
  <si>
    <r>
      <t xml:space="preserve">2do trimestre:
</t>
    </r>
    <r>
      <rPr>
        <sz val="10"/>
        <rFont val="Futura Bk"/>
        <family val="2"/>
      </rPr>
      <t xml:space="preserve">*Durante este trimestre se atendieron 17 solicitudes relacionadas con la publicación, enlace y/o actualización de documentos dentro del sitio de Transparencia en el portal institucional. </t>
    </r>
  </si>
  <si>
    <t xml:space="preserve">*Sitio interno de Transparencia actualizado en www.unimayor.edu.co.
*Informes de actividades contratista de comunicaciones (Web Máster) sobre actualizaciones solicitadas y realizadas en sitio transparencia. </t>
  </si>
  <si>
    <r>
      <t xml:space="preserve">3er trimestre:
</t>
    </r>
    <r>
      <rPr>
        <sz val="10"/>
        <rFont val="Futura Bk"/>
        <family val="2"/>
      </rPr>
      <t xml:space="preserve">*Durante este trimestre se atendieron 11 solicitudes relacionadas con la publicación, enlace y/o actualización de documentos dentro del sitio de Transparencia en el portal institucional. </t>
    </r>
  </si>
  <si>
    <r>
      <t xml:space="preserve">4to trimestre:
</t>
    </r>
    <r>
      <rPr>
        <sz val="10"/>
        <rFont val="Futura Bk"/>
        <family val="2"/>
      </rPr>
      <t xml:space="preserve">*Hasta la entrega de este informe, se atendieron 44 solicitudes relacionadas con la publicación, enlace y/o actualización de documentos dentro del sitio de Transparencia en el portal institucional. </t>
    </r>
  </si>
  <si>
    <t>Actualizar y organizar la base de datos de correos electrónicos internos, y externos para la divulgación de información Institucional.</t>
  </si>
  <si>
    <r>
      <t xml:space="preserve">1er trimestre: </t>
    </r>
    <r>
      <rPr>
        <sz val="10"/>
        <rFont val="Futura Bk"/>
        <family val="2"/>
      </rPr>
      <t xml:space="preserve">
*Junto con TIC UNIMAYOR, se actualiza la base de correos electrónicos de estudiantes primer semestre, y la conformación de los grupos de envío masivo a través de correo institucional, para el 1P-2020.
*Con Talento Humano UNIMAYOR, se actualiza la base de correos electrónicos de administrativos planta, contratistas y docentes ocasionales, de planta y cátedra. A su vez, se actualizan los grupos de envío masivo a través de correo institucional, para el 1P-2020.</t>
    </r>
  </si>
  <si>
    <t xml:space="preserve">*Documentos Excel, con correos de estudiantes primer semestre 1P-2020.
*Documentos Excel, con correos actualizados de Administrativos, Contratistas y Docentes. 
*Grupos de correos de comunicaciones@unimayor.edu.co, para envío masivo de información, en 
</t>
  </si>
  <si>
    <t xml:space="preserve">2do trimestre: NO APLICA PARA ESTE TRIMESTRE
</t>
  </si>
  <si>
    <r>
      <t xml:space="preserve">3er trimestre:
</t>
    </r>
    <r>
      <rPr>
        <sz val="10"/>
        <rFont val="Futura Bk"/>
        <family val="2"/>
      </rPr>
      <t>*Junto con TIC UNIMAYOR, se actualiza la base de correos electrónicos de estudiantes primer semestre, y la conformación de los grupos de envío masivo a través de correo institucional, para el 2P-2020.
*Con Talento Humano UNIMAYOR, se actualiza la base de correos electrónicos de contratistas y docentes ocasionales tiempo completo y cátedra. A su vez, se actualizan los grupos de envío masivo a través de correo institucional, para el 2P-2020.</t>
    </r>
  </si>
  <si>
    <t xml:space="preserve">*Documentos Excel, con correos de estudiantes primer semestre 2P-2020.
*Documentos Excel, con correos actualizados de Administrativos, Contratistas y Docentes. 
*Grupos de correos de comunicaciones@unimayor.edu.co, para envío masivo de información, en </t>
  </si>
  <si>
    <t xml:space="preserve">4to trimestre: NO APLICA PARA ESTE TRIMESTRE
</t>
  </si>
  <si>
    <t>Recepción, seguimiento y cumplimiento de solicitudes a través del correo institucional de comunicaciones por parte de los procesos. (Fuente: Riesgos)</t>
  </si>
  <si>
    <r>
      <t xml:space="preserve">1er trimestre: </t>
    </r>
    <r>
      <rPr>
        <sz val="10"/>
        <rFont val="Futura Bk"/>
        <family val="2"/>
      </rPr>
      <t xml:space="preserve">Para este trimestre, se atienden un promedio de 55 solictudes de apoyo operativo y/o asesoría, por parte de los procesos y subprocesos de UNIMAYOR, relacionadas con diseño, cubrimiento periodístico, publicación de información y producción audiovisual. A la fecha, todas las solicitudes han sido atendidas. </t>
    </r>
  </si>
  <si>
    <t>*Hilo de información en el correo electrónico de Comunicaciones, desde que se origina la solicitud, hasta que se ejecuta y responde al solicitante. 
*Productos de diseño, video, informativos y/o publicaciones en medios de comunicación institucionales.</t>
  </si>
  <si>
    <r>
      <t>2do trimestre:</t>
    </r>
    <r>
      <rPr>
        <sz val="10"/>
        <rFont val="Futura Bk"/>
        <family val="2"/>
      </rPr>
      <t xml:space="preserve"> 
Para este trimestre, se atienden un promedio de 73 solictudes de apoyo operativo y/o asesoría, por parte de los procesos y subprocesos de UNIMAYOR, relacionadas con diseño, cubrimiento periodístico, publicación de información y producción audiovisual. A Junio de 2020, todas las solicitudes han sido atendidas. </t>
    </r>
  </si>
  <si>
    <r>
      <t xml:space="preserve">3er trimestre:
</t>
    </r>
    <r>
      <rPr>
        <sz val="10"/>
        <rFont val="Futura Bk"/>
        <family val="2"/>
      </rPr>
      <t xml:space="preserve">Para este trimestre, se atienden un promedio de 69 solictudes de apoyo operativo y/o asesoría, por parte de los procesos y subprocesos de UNIMAYOR, relacionadas con diseño, cubrimiento periodístico, publicación de información y producción audiovisual. A Septiembre de 2020, todas las solicitudes han sido atendidas. </t>
    </r>
  </si>
  <si>
    <t>*Hilo de información en el correo electrónico de Comunicaciones, desde que se origina la solicitud, hasta que se ejecuta y responde al solicitante. 
*Productos de diseño, video, informativos y/o publicaciones en medios de comunicación institucionales.
*Registro de actividades, a través de formato de seguimiento de comunicaciones.</t>
  </si>
  <si>
    <r>
      <t xml:space="preserve">4to trimestre:
</t>
    </r>
    <r>
      <rPr>
        <sz val="10"/>
        <rFont val="Futura Bk"/>
        <family val="2"/>
      </rPr>
      <t xml:space="preserve">Para este trimestre, se atienden un promedio de 62 solictudes de apoyo operativo y/o asesoría, por parte de los procesos y subprocesos de UNIMAYOR, relacionadas con diseño, cubrimiento periodístico, publicación de información y producción audiovisual. A Septiembre de 2020, todas las solicitudes han sido atendidas. </t>
    </r>
  </si>
  <si>
    <t>Actualización de los instrumentos de gestión de la información: Registro de Activos de Información, (TRD). Índice de Información Clasificada y Reservada (Revisión y visto bueno de Jurídica). Esquema de Publicación (Gobierno Digital).
Articulación de procesos:
*Desde la gestión documental la actividad se relaciona con el control y la verificación de los requisitos de gestión documental
*Desde Calidad: Versionamiento de todos los documentos
*Desde Sistema  de Información aplicación de controles de acceso, consulta y preservación  (evidencia parametrización herramienta SW d elos controles)
*Desde Gestión de Recursos Tecnológicos soporte para la preservación de los tipos documentales y formatos (evidencia copias de seguridad de la información)
*Desde comunicaciones Cumplimiento de requisitos para el Cumplimiento del esquema de publicación aprobado.</t>
  </si>
  <si>
    <r>
      <t xml:space="preserve">1er trimestre: </t>
    </r>
    <r>
      <rPr>
        <sz val="10"/>
        <rFont val="Futura Bk"/>
        <family val="2"/>
      </rPr>
      <t xml:space="preserve">
En reunión con el Subproceso de Archivo, se recibe inducción y se generan aportes para la definición de la TRD de Comunicaciones.</t>
    </r>
  </si>
  <si>
    <t>*Listado de asistencia en poder de Archivo.
*Aportes a la TRD enviados vía correo electrónico.</t>
  </si>
  <si>
    <t>PESO DE LA ACTIVIDAD: 10%</t>
  </si>
  <si>
    <r>
      <t xml:space="preserve">2do trimestre:
</t>
    </r>
    <r>
      <rPr>
        <sz val="10"/>
        <rFont val="Futura Bk"/>
        <family val="2"/>
      </rPr>
      <t>Se participa en la reunión de presentación del nuevo Softaware de Gestión Documental G-Files, en el cuál se entrará a trabajar en el 2P-2020.</t>
    </r>
  </si>
  <si>
    <t>*Listado de asistencia en poder de Archivo (Sala Juntas de Rectoría)</t>
  </si>
  <si>
    <r>
      <t>3er trimestre:</t>
    </r>
    <r>
      <rPr>
        <sz val="10"/>
        <rFont val="Futura Bk"/>
        <family val="2"/>
      </rPr>
      <t xml:space="preserve">
*Se participa en las reuniones virtuales de trabajo para entender el flujo de un documento, desde la unidad productora, hasta la solicitud de archivo y/o publicación. El ejercicio se hace con la oficina de Admisiones. </t>
    </r>
  </si>
  <si>
    <t>*Listado de asistencia en poder de Planeación (Reunión convocada por Meet)</t>
  </si>
  <si>
    <r>
      <t xml:space="preserve">4to trimestre:
</t>
    </r>
    <r>
      <rPr>
        <sz val="10"/>
        <rFont val="Futura Bk"/>
        <family val="2"/>
      </rPr>
      <t>*Se participa en la reunión de la primera jornada de inducción frente al uso del nuevo software de gestión documental G-Files, con el contratista de archivo. Aquí se aprende cómo revisar archivos que llegan desde otra dependencia, y cómo generar iniciar el flujo con un documento propio.</t>
    </r>
  </si>
  <si>
    <t>*Listado de asistencia en poder de Archivo (Contratista de archivo)</t>
  </si>
  <si>
    <t>Observaciones</t>
  </si>
  <si>
    <t xml:space="preserve">% de cumplimiento </t>
  </si>
  <si>
    <t>Gestión Documental</t>
  </si>
  <si>
    <t>Programa de Gestión Documental Institucional</t>
  </si>
  <si>
    <t>Establecer el PGD como lineamiento rector5 ded la gestión y control documental institucionjal</t>
  </si>
  <si>
    <t>Programar y ejecutar reuniones de trabajo para sencibilizar y establecer los entregables desde cada uno de los procesos</t>
  </si>
  <si>
    <r>
      <t xml:space="preserve">1er trimestre: Se realizaron  las siguientes reuniones de trabajo:
</t>
    </r>
    <r>
      <rPr>
        <sz val="10"/>
        <color rgb="FFFF0000"/>
        <rFont val="Futura Bk"/>
        <family val="2"/>
      </rPr>
      <t xml:space="preserve">
</t>
    </r>
    <r>
      <rPr>
        <sz val="10"/>
        <rFont val="Futura Bk"/>
        <family val="2"/>
      </rPr>
      <t xml:space="preserve">1 reunión virtual: 27-03-2020. Capacitación G-files, administración y configuración. Invitación Meet. Correo institucional.
2 reunión virtual: 07-04-2020. Capacitación funcionalidades del sistema. Videos mediante link. Correo institucional.
Se realiza reuniones con El equipo del proceso de Gestión de recursos tecnologicos para  el estudio de las caracteristicas del sistema de gestión GFILES </t>
    </r>
  </si>
  <si>
    <t>Listados de asistencia</t>
  </si>
  <si>
    <t>peso de la actividad:15</t>
  </si>
  <si>
    <t>Avance: 3</t>
  </si>
  <si>
    <t xml:space="preserve">2do trimestre: no se realizan reuniones con equipos de trabajo debido a la contingencia presentada por covid 19 se aplazan el cumplimiento del calendario de visitas en campo.
Se realizan reuniones virtual con el equipo de trabajo de gestión de la información para coordinar actividades de implementación del SW de Gestión documental.
1 reunión virtual: 19-06-2020. Diseño de funcionalidades de la ventanilla virtual. Invitación Meet. Correo institucional
2 reunión virtual: 23-06-2020. Validación imagen corporativa. Invitación Meet. Correo institucional.
3  reunión virtual: 25-06-2020. Portal de prueba, ajustes a ventanilla virtual. Invitación Meet. Correo institucional.
Se realiza presentación de tablas de Retención Documental en Comite integral de Gestión y Desempeño rrealizada el 25 de junio 2020 por plataforma MEET.
Se realiza reuniones con El equipo del proceso de Gestión de recursos tecnologicos para  el estudio de las caracteristicas del sistema de gestión GFILES 
</t>
  </si>
  <si>
    <t>Programación reunioniones plataforma MEET
Acta comité integral de Gestión y desempeño 04 del 25 de junio de 2020</t>
  </si>
  <si>
    <t>Avance:4</t>
  </si>
  <si>
    <t xml:space="preserve">Programación reunioniones plataforma MEET
</t>
  </si>
  <si>
    <t>Avance: 7</t>
  </si>
  <si>
    <r>
      <t xml:space="preserve">4to trimestre: </t>
    </r>
    <r>
      <rPr>
        <sz val="10"/>
        <rFont val="Futura Bk"/>
        <family val="2"/>
      </rPr>
      <t>se realizan las siguentes reuniones para visitas técnicas a la Unidades productoras de documentos con el fin de iniciar automatizacion de procedimientos para flujos de documentos 
Identificación para Creación de ambientes colaborativos en los casos en los que varias UPD participan en un flujo documental:  Planeación, Calidad, Auxiliar Administrativa de Rectoría y Vicerrectoría, Auxiliar de Secretaría General, Auxiliar Administrativa de Admisiones.</t>
    </r>
    <r>
      <rPr>
        <b/>
        <sz val="10"/>
        <rFont val="Futura Bk"/>
        <family val="2"/>
      </rPr>
      <t xml:space="preserve">
</t>
    </r>
  </si>
  <si>
    <t>Listado de asistencia
Publicacion de Cronograma de Visitas
Programación plataforma MEET</t>
  </si>
  <si>
    <t>Actualización de los instrumentos de gestión de la información: Registro de Activos de Información, (TRD). Índice de Información Clasificada y Reservada (Revisión y visto bueno de Jurídica). Esquema de Publicación (Gobierno Digital).
Articulación de procesos:
Desde la gestión documental la actividad se relaciona con el control y la verificación de los requisitos de gestión documental
Desde Calidad: Versionamiento de todos los documentos
Desde Sistema  de Información aplicación de controles de acceso, consulta y preservación  (evidencia parametrización herramienta SW d elos controles)
Desde Gestión de Recursos Tecnológicos soporte para la preservación de los tipos documentales y formatos (evidencia copias de seguridad de la información)
Desde comunicaciones Cumplimiento de requisitos para el Cumplimiento del esquema de publicación aprobado.</t>
  </si>
  <si>
    <r>
      <t>1er trimestre:</t>
    </r>
    <r>
      <rPr>
        <sz val="10"/>
        <rFont val="Futura Bk"/>
        <family val="2"/>
      </rPr>
      <t xml:space="preserve"> Se realizaron reuniones de trabajo para validación de procedimientos e ingreso de documentos nuevos en la TRD.</t>
    </r>
  </si>
  <si>
    <t>Lilstado de Asistencia
TRD</t>
  </si>
  <si>
    <t>peso de la actividad:17</t>
  </si>
  <si>
    <t>Avance: 2</t>
  </si>
  <si>
    <r>
      <t xml:space="preserve">2do trimestre: </t>
    </r>
    <r>
      <rPr>
        <sz val="10"/>
        <rFont val="Futura Bk"/>
        <family val="2"/>
      </rPr>
      <t>Se presenta en comité integral de gestión y Desempeño del 25 de junio las Tablas de Retención documental actualizadas para observaciones y aprobación del comité.
Dentro de los compromisos adquiridos en reunión las TRD quedan aprobadas para convalidación por parte del Comite departamental de Archivo.</t>
    </r>
  </si>
  <si>
    <t>Acta Comité integral de Gestión y Desempeño 04</t>
  </si>
  <si>
    <t>Avance: 5</t>
  </si>
  <si>
    <r>
      <t xml:space="preserve">3er trimestre: </t>
    </r>
    <r>
      <rPr>
        <sz val="10"/>
        <rFont val="Futura Bk"/>
        <family val="2"/>
      </rPr>
      <t>Se actualiza y publica el indice de informacion clasificada y reservada en donde se incluyen parametros de proteccion y privacidad del dato personal.
Esquema de publicación se actualiza en donde se identifica la competencia de los procesos frente a la publicacion de información publica.</t>
    </r>
  </si>
  <si>
    <t>https://unimayor.edu.co/web/transparencia</t>
  </si>
  <si>
    <r>
      <t xml:space="preserve">4to trimestre: </t>
    </r>
    <r>
      <rPr>
        <sz val="10"/>
        <rFont val="Futura Bk"/>
        <family val="2"/>
      </rPr>
      <t>Se continua con el trabajo de actualización de TRD, con los procesos.</t>
    </r>
  </si>
  <si>
    <t>Retención, preservación y almacenamiento a mediano y largo plazo, del documento electrónico.
Articulación Sistema de Seguridad Información y Sistema de Gestión documental:
Actualizar el procedimiento de Transferencia documentales incluyendo documentos física y documentos en entorno  digital, rotulado o etiquetado  y el traslado de los documentos.
Establecer rutas del documento partiendo de los roles y controles identificados para el cumplimiento de los requisitos establecidos en e los dos sistemas. avance medido según establecido en plan de trabajo 2020</t>
  </si>
  <si>
    <t>1er trimestre:</t>
  </si>
  <si>
    <t>peso de la actividad: 17</t>
  </si>
  <si>
    <r>
      <t xml:space="preserve">3er trimestre: </t>
    </r>
    <r>
      <rPr>
        <sz val="10"/>
        <rFont val="Futura Bk"/>
        <family val="2"/>
      </rPr>
      <t>Revisión del procedimiento de Transferencia documental frente a las caracterísiticas del modulo de transferencia documental en SWGFILES.</t>
    </r>
  </si>
  <si>
    <t>Avance: 10</t>
  </si>
  <si>
    <r>
      <t>4to trimestre:</t>
    </r>
    <r>
      <rPr>
        <sz val="10"/>
        <rFont val="Futura Bk"/>
        <family val="2"/>
      </rPr>
      <t xml:space="preserve"> Con las visitas técnicas realizadas durante este trimestre para implementación del SW de Gestión documental se establecen los parámetros para la automatización de la custodia de archivos en físicos o archivos electrónicos.
En todas las tablas de Retención Documental queda establecida la Transferencia.</t>
    </r>
  </si>
  <si>
    <t>SW GFILES</t>
  </si>
  <si>
    <t xml:space="preserve">Continuar avanzando en la construcción de  metada institucional (articulación Calidad, TIC)
</t>
  </si>
  <si>
    <r>
      <t xml:space="preserve">1er trimestre: </t>
    </r>
    <r>
      <rPr>
        <sz val="10"/>
        <rFont val="Futura Bk"/>
        <family val="2"/>
      </rPr>
      <t>Se realiza actualización de los instrumentos archivisticos, cuadro de clasificación documental obteniendo la metadata institucional, esta actividad se realiza en la medida que se rejecutan las reuniones de los diferentes equipos de trabajo y la implementación del SW de Gestión documental</t>
    </r>
  </si>
  <si>
    <t>peso de la actividad: 16</t>
  </si>
  <si>
    <t>Avance: 4</t>
  </si>
  <si>
    <r>
      <t xml:space="preserve">2do trimestre: </t>
    </r>
    <r>
      <rPr>
        <sz val="10"/>
        <rFont val="Futura Bk"/>
        <family val="2"/>
      </rPr>
      <t>Se realiza actualización de los instrumentos archivisticos, cuadro de clasificación documental obteniendo la metadata institucional, esta actividad se realiza en la medida que se rejecutan las reuniones de los diferentes equipos de trabajo y la implementación del SW de Gestión documental</t>
    </r>
  </si>
  <si>
    <t>Avance: 8</t>
  </si>
  <si>
    <r>
      <t xml:space="preserve">3er trimestre: </t>
    </r>
    <r>
      <rPr>
        <sz val="10"/>
        <rFont val="Futura Bk"/>
        <family val="2"/>
      </rPr>
      <t>Se realiza actualización de los instrumentos archivisticos, cuadro de clasificación documental obteniendo la metadata institucional, esta actividad se realiza en la medida que se rejecutan las reuniones de los diferentes equipos de trabajo y la implementación del SW de Gestión documental</t>
    </r>
  </si>
  <si>
    <r>
      <t xml:space="preserve">4to trimestre: </t>
    </r>
    <r>
      <rPr>
        <sz val="10"/>
        <rFont val="Futura Bk"/>
        <family val="2"/>
      </rPr>
      <t>Se realiza actualización de los instrumentos archivisticos, cuadro de clasificación documental obteniendo la metadata institucional, esta actividad se realiza en la medida que se rejecutan las reuniones de los diferentes equipos de trabajo y la implementación del SW de Gestión documental</t>
    </r>
  </si>
  <si>
    <t>Socialización y sensibilización del sistema de Gestión documental articulado al sistema de Seguridad de la información</t>
  </si>
  <si>
    <r>
      <t xml:space="preserve">1er trimestre: </t>
    </r>
    <r>
      <rPr>
        <sz val="10"/>
        <rFont val="Futura Bk"/>
        <family val="2"/>
      </rPr>
      <t>Se realizan socializaciones del sistema de gestión documental en cada una de las reuniones realizadas con los equipos de trabajo.</t>
    </r>
  </si>
  <si>
    <r>
      <t xml:space="preserve">2do trimestre: </t>
    </r>
    <r>
      <rPr>
        <sz val="10"/>
        <rFont val="Futura Bk"/>
        <family val="2"/>
      </rPr>
      <t>Actividades de socializacion se suspenden por contingencia COVID</t>
    </r>
  </si>
  <si>
    <r>
      <t xml:space="preserve">4to trimestre: </t>
    </r>
    <r>
      <rPr>
        <sz val="10"/>
        <rFont val="Futura Bk"/>
        <family val="2"/>
      </rPr>
      <t>Se realiza estrategia comumicacional de sencibilización hacia el uso del SW de Gestión documental GFILES difundiendo de manera masiva mediante correos electronicos a todo el personal docente, administrativo, contratista de la institución.
Se realiza sencibilizacion del uso del sistema mediante visitas tecnicas a cada uno de los cargos.
Inclusion del icono de gestiópn documental en pagina web institucional seccion administrativos</t>
    </r>
  </si>
  <si>
    <t>Correo Electronico - estrategia de sencibilización
https://documental.unimayor.edu.co/admin</t>
  </si>
  <si>
    <t>Avance: 15</t>
  </si>
  <si>
    <t>Presentación para aprobación de  de Tablas de Retención</t>
  </si>
  <si>
    <t xml:space="preserve">1er trimestre: </t>
  </si>
  <si>
    <t>peso de la actividad: 20</t>
  </si>
  <si>
    <r>
      <t xml:space="preserve">2do trimestre: </t>
    </r>
    <r>
      <rPr>
        <sz val="10"/>
        <rFont val="Futura Bk"/>
        <family val="2"/>
      </rPr>
      <t>Se realiza presentación de tablas de Retención Documental en Comite integral de Gestión y Desempeño rrealizada el 25 de junio 2020 por plataforma MEET,. Para prresentacion a convalidacion al Comité de Archivo Departamental</t>
    </r>
  </si>
  <si>
    <t>Acta no 04 del 25 de junio de 2020 comité integral de gestión y desempeño</t>
  </si>
  <si>
    <t xml:space="preserve">3er trimestre: </t>
  </si>
  <si>
    <t>Transferencia Documental</t>
  </si>
  <si>
    <r>
      <t xml:space="preserve">1er trimestre:  </t>
    </r>
    <r>
      <rPr>
        <sz val="10"/>
        <rFont val="Futura Bk"/>
        <family val="2"/>
      </rPr>
      <t>Se recibe transferencia  parcial de secretaria General, Programa ingles. Los otras Unidades productoras no ha sido posible recibir sus documentos debido al insuficiencia en el deposito del archivo central.</t>
    </r>
  </si>
  <si>
    <t>FUID</t>
  </si>
  <si>
    <t>peso de la actividad: 15</t>
  </si>
  <si>
    <t>Avance:  5</t>
  </si>
  <si>
    <t>2do trimestre: No aplica</t>
  </si>
  <si>
    <t>3er trimestre: No aplica</t>
  </si>
  <si>
    <r>
      <t xml:space="preserve">4to trimestre: </t>
    </r>
    <r>
      <rPr>
        <sz val="10"/>
        <rFont val="Futura Bk"/>
        <family val="2"/>
      </rPr>
      <t>se recibe transferencia parcial de las unidades productoras  financiera, contabilidad, tesorería.
 Los otras Unidades productoras no ha sido posible recibir sus documentos debido al insuficiencia en el deposito del archivo central.</t>
    </r>
  </si>
  <si>
    <t>INVESTIGACIONES</t>
  </si>
  <si>
    <t>Capital Humano para la Investigación y la Innovación</t>
  </si>
  <si>
    <t>Fomentar la generación de conocimiento y la innovación para contribuir con la transformación social de la Región y el País.</t>
  </si>
  <si>
    <t>ACADÉMICO - INVESTIGATIVO</t>
  </si>
  <si>
    <t>EVIDENCIA DE CUMPLIMIENTO
(Relacionar el Producto y su ubicación una vez ejecutada la actividad)</t>
  </si>
  <si>
    <r>
      <t xml:space="preserve">1er trimestre:
</t>
    </r>
    <r>
      <rPr>
        <sz val="10"/>
        <rFont val="Futura Bk"/>
        <family val="2"/>
      </rPr>
      <t xml:space="preserve">Esta actividad esta planeada iniciarse el 2 trimestre
</t>
    </r>
  </si>
  <si>
    <r>
      <t xml:space="preserve">2do trimestre:
</t>
    </r>
    <r>
      <rPr>
        <sz val="10"/>
        <rFont val="Futura Bk"/>
        <family val="2"/>
      </rPr>
      <t xml:space="preserve">Se propone Cronograma para la convocatoria de Jóvenes Investigadores para el año 2020 la cual abriría el 20 de abril de 2020. </t>
    </r>
    <r>
      <rPr>
        <b/>
        <sz val="10"/>
        <rFont val="Futura Bk"/>
        <family val="2"/>
      </rPr>
      <t xml:space="preserve">
</t>
    </r>
    <r>
      <rPr>
        <sz val="10"/>
        <rFont val="Futura Bk"/>
        <family val="2"/>
      </rPr>
      <t>Dada la situación suscitada por la emergencia Sanitaria, no se ha realizado la actividad</t>
    </r>
    <r>
      <rPr>
        <b/>
        <sz val="10"/>
        <rFont val="Futura Bk"/>
        <family val="2"/>
      </rPr>
      <t xml:space="preserve">
</t>
    </r>
    <r>
      <rPr>
        <sz val="10"/>
        <rFont val="Futura Bk"/>
        <family val="2"/>
      </rPr>
      <t xml:space="preserve">Se presenta en comité integral de gestión y desempeño, la solicitud de posponer la actividad el II Semestre de 2020
</t>
    </r>
  </si>
  <si>
    <t>Acta No. 5 de 10 de marzo de 2020
Acta No. 13 de 7 de Julio de 2020 
Acta No. 03 de 2020 - Comité Integral de gestión y desempeño</t>
  </si>
  <si>
    <r>
      <t xml:space="preserve">3er trimestre:
</t>
    </r>
    <r>
      <rPr>
        <sz val="10"/>
        <rFont val="Futura Bk"/>
        <family val="2"/>
      </rPr>
      <t xml:space="preserve">
Se da apertura a convocatoria de Jóvenes Investigadores de acuerdo al siguiente cronograma:
ACTIVIDAD FECHA
Apertura de la Convocatoria 1 de septiembre de 2020
Observaciones a los Términos de la Convocatoria 8 de septiembre de 2020
Cierre de la Convocatoria 16 de octubre de 2020 - 5:00 p.m.
Verificación de requisitos 20 de octubre de 2020
Evaluación de Propuestas Del 22 de octubre de 2020 al 27 de noviembre de 2020
Publicación de Resultados 3 de diciembre de 2020
Firma de Acta de Inicio Hasta 1 de febrero de 2021
Se hizo adenda para modificar el numeral 8.2 punto c, que hace referencia al promedio de calificaciones. La modificación quedaría de la siguiente manera: cambio en el promedio de 3.8 a 3.5.</t>
    </r>
    <r>
      <rPr>
        <b/>
        <sz val="10"/>
        <rFont val="Futura Bk"/>
        <family val="2"/>
      </rPr>
      <t xml:space="preserve">
</t>
    </r>
  </si>
  <si>
    <t>Términos y condiciones de convocatoria
Acta No. 15 de 25 de agosto de 2020
https://unimayor.edu.co/web/noticias/3492-convocatoria-interna-para-jovenes-investigadores-unimayor-2020
https://unimayor.edu.co/web/images/investigacionesunimayor/2020/Adenda_No._1_Convocatoria_interna_j%C3%B3venes_investigadores_UNIMAYOR_2020.pdf</t>
  </si>
  <si>
    <r>
      <t xml:space="preserve">4to trimestre:
Se hizo recepción de 5 Propuestas:
</t>
    </r>
    <r>
      <rPr>
        <sz val="10"/>
        <rFont val="Futura Bk"/>
        <family val="2"/>
      </rPr>
      <t>1_6 días 6 noches. Metodología de transferencia de conocimiento y articulación del oficio del
baldosero con el arte conceptual postminimalista. Estudio de caso Popayán.
Grupo de Investigación D&amp;A
2_Parámetros de Diseño Visual y de interacción para una aplicación de apoyo a un taller de autonomía emocional para la primera infancia.
Grupo de Investigación RUTAS
3_Entorno basado en tecnologías emergentes de bajo costo, para mejorar la ciberseguridad de IOT, mediante técnicas de inteligencia artificial, monitoreo y mitigación de tráfico malicioso
Grupo de Investigación I+D
4_La divulgación, protección y apropiación del patrimonio cultural material, a través de la realidad virtual. Un estudio en Popayán (Colombia)
Grupo de Investigación D&amp;A
5_La educación financiera como base para la toma de decisiones en la comunidad de tenderos, caso Popayán, Cauca, Colombia.
Grupo de Investigación GIFIN</t>
    </r>
    <r>
      <rPr>
        <b/>
        <sz val="10"/>
        <rFont val="Futura Bk"/>
        <family val="2"/>
      </rPr>
      <t xml:space="preserve">
</t>
    </r>
    <r>
      <rPr>
        <sz val="10"/>
        <rFont val="Futura Bk"/>
        <family val="2"/>
      </rPr>
      <t xml:space="preserve">Se envió las propuesta a pares evaluadores
Se publico adenda No. 2 donde se cambia la fecha de publicación de los resultados del 3 de diciembre de 2020 a 18 de diciembre de 2020
Se aprobaron las siguientes propuestas:
"6 días 6 noches. Metodología de transferencia de conocimiento y articulación del oficio del
baldosero con el arte conceptual postminimalista. Estudio de caso Popayán."
Grupo de Investigación: D&amp;A
Joven Investigador: Gary Polanco
Entorno basado en tecnologías emergentes de bajo costo, para mejorar la ciberseguridad de IOT, mediante técnicas de inteligencia artificial, monitoreo y mitigación de tráfico malicioso 
Grupo de Investigación: I+D
Joven Investigador: Juan José Caiza
La educación financiera como base para la toma de decisiones en la comunidad de tenderos, caso Popayán, Cauca, Colombia. 
Grupo de Investigación: GIFIN
Joven Investigador: Javier Eduardo Uzuriaga Lasso
</t>
    </r>
  </si>
  <si>
    <t xml:space="preserve">
Acta No. 24 - Comité de Investigaciones
https://unimayor.edu.co/web/images/investigacionesunimayor/2020/Adenda_No._2_Convocatoria_interna_j%C3%B3venes_investigadores_UNIMAYOR_2020.pdf
https://unimayor.edu.co/web/noticias/3616-resultados-convocatoria-interna-jovenes-investigadores-unimayor-2020</t>
  </si>
  <si>
    <r>
      <t xml:space="preserve">1er trimestre: 
</t>
    </r>
    <r>
      <rPr>
        <sz val="10"/>
        <rFont val="Futura Bk"/>
        <family val="2"/>
      </rPr>
      <t>Se avanza en revisión de términos y condiciones de la convocatoria , se publico en pagina institucional, dado la actual situación suscitada por COVID-19, el cronograma fue aplazado hasta que haya normalidad académica</t>
    </r>
  </si>
  <si>
    <t>https://unimayor.edu.co/web/convocatorias/3321-abierta-convocatoria-para-proyectos-de-semilleros-de-investigacion-ip-2020</t>
  </si>
  <si>
    <r>
      <t xml:space="preserve">2do trimestre:
</t>
    </r>
    <r>
      <rPr>
        <sz val="10"/>
        <rFont val="Futura Bk"/>
        <family val="2"/>
      </rPr>
      <t>Actividad No se realizaría.
Se propone Actividad Alternativa - Presentaciones Virtuales Semanales de los Resultados en Investigación de Semilleros - Actividad se realizaría el II Semestre de 2020
Rubros Asignados se destinan al apoyo de Investigadores para publicar y participar eventos Científicos Virtuales
Lo anterior quedo consignado en el Acta No. 13 de 7 de Julio de 2020
 se presenta en comité integral de gestión y desempeño, la solicitud de cambiar la actividad para el II Semestre de 2020, donde se realizarían Presentaciones Virtuales Semanales de los Resultados en Investigación de Semilleros</t>
    </r>
  </si>
  <si>
    <t>Acta No. 9 de 29 de mayo de 2020
Acta No. 03 de 2020 - Comité Integral de gestión y desempeño</t>
  </si>
  <si>
    <r>
      <t xml:space="preserve">3er trimestre:
</t>
    </r>
    <r>
      <rPr>
        <sz val="10"/>
        <rFont val="Futura Bk"/>
        <family val="2"/>
      </rPr>
      <t xml:space="preserve">Se crea el evento: Ier Encuentro Semilleros de Investigación 
Se propone un cronograma para la presentación de resultados de las actividades de Investigación Formativa:
Semilleros Fecha y Hora
Crisálida y ThinkIoT 16 de octubre
3:00 p.m. – 5:00 p.m.
Engrama y Pixel 30 de octubre
3:00 p.m. – 5:00 p.m.
Beta Bit y Semilla Empresarial 13 de noviembre
3:00 p.m. – 5:00 p.m.
Matic, Genius y TDAI 4 de diciembre
2:30 p.m. – 5:00 p.m.
</t>
    </r>
    <r>
      <rPr>
        <b/>
        <sz val="10"/>
        <rFont val="Futura Bk"/>
        <family val="2"/>
      </rPr>
      <t xml:space="preserve">
</t>
    </r>
  </si>
  <si>
    <t>https://unimayor.edu.co/web/noticias/3541-primer-encuentro-semilleros-de-investigacion-unimayor
Acta No. 13 de 7 de Julio de 2020</t>
  </si>
  <si>
    <t xml:space="preserve">4to trimestre:
Se realizaron las 4 sesiones donde se presentaron las siguientes ponencias:
Crisálida - Guía metodológica de diseño de espacio público
ThinkIoT - Propuesta de una arquitectura IOT  para el control Domòtico e Inmòtico de edificaciones.
Engrama - Miedos Invisibles: Un proyecto de comunicación visual para el cuidado de la salud mental en la Institución Universitaria Colegio Mayor del Cauca
Pixel -  "Análisis de emociones provocadas por la música a través de técnicas de Machine Learning
Construcción de un sistema de reconocimiento facial utilizando técnicas de inteligencia artificial"
Beta Bit - Servicio de anonimato portable basado en SBC de bajo costo
Semilla Empresarial - Revisión de la dinámica organizacional y motivacional del emprendedor y el empleado
IMPACTO GENERADO POR LA ECONOMÍA FORMAL E INFORMAL EN ESTABLECIMIENTOS COMERCIALES URBANOS"
Matic Implementación de un modelo de formación a través de los diferentes estilos de aprendizaje aplicados a la educación en línea utilizando agentes inteligentes.
Genius  La "Mala Atención" también veden. Un acercamiento a un campo de dudas 
TDAI -Implementación de la metodología BIM en las disciplinas de arquitectura y estructura para el proyecto sede norte de la IUCMC                                                                                                                                                                  -  Guía de herramientas CAD para la presentación de entregas de tallar IV y V de TDAI en IUCMC                                                                                                                                                
En las 4 sesiones participaron
24 Ponentes, estudiantes de Semilleros
49 Asistentes, entre docentes y estudiantes
</t>
  </si>
  <si>
    <t>Registros Formulario Google Forms
Informe Contratista de apoyo</t>
  </si>
  <si>
    <r>
      <t xml:space="preserve">1er trimestre:
</t>
    </r>
    <r>
      <rPr>
        <sz val="10"/>
        <rFont val="Futura Bk"/>
        <family val="2"/>
      </rPr>
      <t>Se realizaron los contratos para vigencia 2020 contrato a 5 meses.</t>
    </r>
  </si>
  <si>
    <t xml:space="preserve">Contrato 
informes técnicos mensuales. 
Físicos -- Archivador investigaciones
CDPs 
87
88
</t>
  </si>
  <si>
    <r>
      <t xml:space="preserve">2do trimestre:
</t>
    </r>
    <r>
      <rPr>
        <sz val="10"/>
        <rFont val="Futura Bk"/>
        <family val="2"/>
      </rPr>
      <t xml:space="preserve">Se entregan Informe Final del Proyecto: </t>
    </r>
    <r>
      <rPr>
        <b/>
        <sz val="10"/>
        <rFont val="Futura Bk"/>
        <family val="2"/>
      </rPr>
      <t>Generador de reglas de tráfico malicioso para IDS  (Sistema detector de intrusos)</t>
    </r>
    <r>
      <rPr>
        <sz val="10"/>
        <rFont val="Futura Bk"/>
        <family val="2"/>
      </rPr>
      <t xml:space="preserve">
Ejecutado por al Joven Investigador Darío Pantoja del grupo de Investigación I+D
El proyecto titulado: Encuentro de lenguas originarias: </t>
    </r>
    <r>
      <rPr>
        <b/>
        <sz val="10"/>
        <rFont val="Futura Bk"/>
        <family val="2"/>
      </rPr>
      <t>creación del diccionario infantil, para el diálogo intercultural y fortalecimiento de lenguas originarias en Siberia Cauca</t>
    </r>
    <r>
      <rPr>
        <sz val="10"/>
        <rFont val="Futura Bk"/>
        <family val="2"/>
      </rPr>
      <t xml:space="preserve">
Ejecutado por el Joven Investigador José Miguel Machado, del grupo de Investigación RUTAS. Solicitó prorroga de Un mes y 15 días para culminación, dado que por la situación del confinamiento se dificultado la validación de unos resultados.
Desde el comité de Investigaciones se sugirió al tutor: Profesor Daniel León y al Joven Investigador, sea solicitado y estudiada dicha situación en Secretaria Genera</t>
    </r>
    <r>
      <rPr>
        <b/>
        <sz val="10"/>
        <rFont val="Futura Bk"/>
        <family val="2"/>
      </rPr>
      <t>l</t>
    </r>
  </si>
  <si>
    <t xml:space="preserve">Informe técnico Final
Documento solicitud de pago para liquidación de contrato
CDPs: 87, 88
</t>
  </si>
  <si>
    <r>
      <t xml:space="preserve">3er trimestre:
Se entregan Informe Final del Proyecto:
</t>
    </r>
    <r>
      <rPr>
        <sz val="10"/>
        <rFont val="Futura Bk"/>
        <family val="2"/>
      </rPr>
      <t>El proyecto titulado: Encuentro de lenguas originarias: creación del diccionario infantil, para el diálogo intercultural y fortalecimiento de lenguas originarias en Siberia Cauca
Esta en proceso el último pago. Los trámites se están adelantando en Secretaria General y Pagaduría</t>
    </r>
  </si>
  <si>
    <t>Informe técnico Final</t>
  </si>
  <si>
    <t>Revisar con Secretaria general y pagaduría el pago final del Joven Investigador</t>
  </si>
  <si>
    <r>
      <t xml:space="preserve">4to trimestre:
</t>
    </r>
    <r>
      <rPr>
        <sz val="10"/>
        <rFont val="Futura Bk"/>
        <family val="2"/>
      </rPr>
      <t>Se realizó pago final Joven Investigador</t>
    </r>
  </si>
  <si>
    <t xml:space="preserve">CDP: 87
Orden de Pago
</t>
  </si>
  <si>
    <r>
      <t xml:space="preserve">1er trimestre:
</t>
    </r>
    <r>
      <rPr>
        <sz val="10"/>
        <rFont val="Futura Bk"/>
        <family val="2"/>
      </rPr>
      <t xml:space="preserve">Entrega de Informes finales técnicos y financieros de Proyectos de semilleros de Investigación
ID: 2019.SI.01 "Grupo Investigación:"  Historeo  Director Proyecto:  Javier Eduardo Salazar  Nombre Proyecto:  La Innovación en el emprendimiento de competitividad en la ciudad de Popayán 
ID: 2019.SI.02 "Grupo Investigación:"  I+D  Director Proyecto:  María Alejandra Zuñiga Garzón      Nombre Proyecto: Servicio de anonimato portable basado en un SBC(Single Board Computer) de bajo costo
ID: 2019.SI.05 "Grupo Investigación:"  GIFIN  Director Proyecto: Julián David Cabrera Lugo Nombre Proyecto: Análisis de la tecnología blockchain como herramienta de intermediación en procesos financieros
Proyectos que solicitan Prorroga
ID: 2019.SI.04 "Grupo Investigación:"  D&amp;A  Director Proyecto: Óscar David Ferreira  José Leonardo Bravo Nombre Proyecto: Paisaje y metabolismo urbano en escenarios de cambio climático - Estudio de caso Popayán
</t>
    </r>
  </si>
  <si>
    <t>D:\C.103_Investigaciones\Investigaciones unimayor\2- convocatorias\2019\Proyectos Semilleros de Investigación\Informes Técnicos
Acta de Comité de Investigaciones No. 4.  de 25 de Febrero de 2020</t>
  </si>
  <si>
    <t>Agregar Nombre de Proyecto, Grupo de Investigación y Nombre de director</t>
  </si>
  <si>
    <r>
      <t xml:space="preserve">2do trimestre:
</t>
    </r>
    <r>
      <rPr>
        <sz val="10"/>
        <rFont val="Futura Bk"/>
        <family val="2"/>
      </rPr>
      <t xml:space="preserve">Entrega de Informe finales técnicos y financieros de Proyecto de semilleros de Investigación
ID: 2019.SI.04 "Grupo Investigación:"  D&amp;A  Director Proyecto: Óscar David Ferreira  José Leonardo Bravo Nombre Proyecto: Paisaje y metabolismo urbano en escenarios de cambio climático - Estudio de caso Popayán
</t>
    </r>
  </si>
  <si>
    <t xml:space="preserve">D:\C.103_Investigaciones\Investigaciones unimayor\2- convocatorias\2019\Proyectos Semilleros de Investigación\Informes Técnicos
</t>
  </si>
  <si>
    <t>3er trimestre:
No aplica</t>
  </si>
  <si>
    <t>4to trimestre:
No aplica</t>
  </si>
  <si>
    <r>
      <t xml:space="preserve">1er trimestre: 
</t>
    </r>
    <r>
      <rPr>
        <sz val="10"/>
        <rFont val="Futura Bk"/>
        <family val="2"/>
      </rPr>
      <t xml:space="preserve">
Se avanza en reuniones con el docente Diego Chaves, del grupo de Investigación GIFIN y el estudiante Julián Cabrera del Programa de Administración de Empresas. Para definir los alcances del evento y las fechas tentativas de realización.
De igual se concretan reuniones con los coordinadores de los 9 semilleros de la Institución para socializar la iniciativa y retroalimentación. La anterior con el fin de organizar un evento teniendo en cuenta los puntos de vista y aportes de quienes son los actores de proceso.
Se realiza reunión para definir la entidad y marca del evento, lo anterior con el fin de hacer llamativo el evento así como de generar una imagen y que quede institucionalizada.
Para realizar esta actividad se contará con el apoyo del profesor Andrés Urrutia del programa de diseño Visual y estudiantes del Taller de marca, del mismo programa
</t>
    </r>
  </si>
  <si>
    <t>Formato de Reuniones</t>
  </si>
  <si>
    <r>
      <t xml:space="preserve">2do trimestre:
</t>
    </r>
    <r>
      <rPr>
        <sz val="10"/>
        <rFont val="Futura Bk"/>
        <family val="2"/>
      </rPr>
      <t>Se hace la presentación de 5 conceptos de la identidad Visual del evento, resultado del taller de marca, orientado por el profesor Andrés Urrutia. Dichos conceptos se evaluarán y se escogerá el que cumpla unos criterios determinados por el comité organizador del evento.</t>
    </r>
  </si>
  <si>
    <t>https://www.behance.net/collection/177735057/Taller-VI-Marca
Acta No. 13 de 7 de Julio de 2020</t>
  </si>
  <si>
    <t>Listas de Asistencia</t>
  </si>
  <si>
    <r>
      <t xml:space="preserve">1er trimestre: 
</t>
    </r>
    <r>
      <rPr>
        <sz val="10"/>
        <rFont val="Futura Bk"/>
        <family val="2"/>
      </rPr>
      <t>Proyección de estudio previo y elaboración de contrato
Se realizó reunión virtual con experta en propiedad Intelectual, donde se hizo la revisión del documento borrador base para elaboración del estatuto de propiedad Intelectual.</t>
    </r>
  </si>
  <si>
    <t>Acta de comité No. 5 de 10 de marzo de 2020</t>
  </si>
  <si>
    <r>
      <t xml:space="preserve">2do trimestre:
</t>
    </r>
    <r>
      <rPr>
        <sz val="10"/>
        <rFont val="Futura Bk"/>
        <family val="2"/>
      </rPr>
      <t xml:space="preserve">Se realizó la contratación de la Dra. Alejandra Grajales, experta en propiedad Intelectual.
Se elabora la actualización del estatuto de propiedad y la elaboración de un manual de propiedad Intelectual. 
Con las observaciones y apreciaciones se realizaron las correcciones respectivas
Se realizó la sustentación los documentos anteriores en el comité de Investigaciones y se socializó ante directores de grupos de investigación, decanos, secretaria general. 
Se solicita ampliar plazo para la finalización de esta actividad en comité integral de gestión  y desempeño del día 4 de junio de 2020
Dentro de la metodología empleada se realizaron sesiones de comité de ampliado donde participaron Decanos, Secretaria General, Área Tics y directores de grupos de Investigación
</t>
    </r>
    <r>
      <rPr>
        <b/>
        <sz val="10"/>
        <rFont val="Futura Bk"/>
        <family val="2"/>
      </rPr>
      <t xml:space="preserve">
</t>
    </r>
  </si>
  <si>
    <t>Documentos Contrato
CDP
Informe Final
Documento Estatuto propiedad Intelectual
Manual de Propiedad Intelectual
Acta de comité Extraordinaria No. 11 de 23 de junio 2020
Acta de comité Extraordinaria No. 12 de 30 de junio 2020</t>
  </si>
  <si>
    <t>Informe de Actividades Dra. Alejandra Grajales</t>
  </si>
  <si>
    <r>
      <t xml:space="preserve">3er trimestre:
</t>
    </r>
    <r>
      <rPr>
        <sz val="10"/>
        <rFont val="Futura Bk"/>
        <family val="2"/>
      </rPr>
      <t xml:space="preserve">Como resultado del proceso de actualización del estatuto de propiedad Intelectual, se obtuvo: 1) Un estatuto de propiedad Intelectual y 2) Un Manual de propiedad Intelectual
Se socializa en consejo académico el 21 de septiembre de 2020, donde se hacen algunas sugerencias. 
Se realizan los cambio  sugeridos y  queda pendiente para el mes de octubre la socialización del estatuto en el consejo directivo
Como respuesta a la solicitud de Secretaria General, y bajo el asesoramiento de la Dra. Alejandra Grajales, vía correo electrónico con fecha 29 de septiembre de 2020, se envió los ejemplos siguientes de cláusulas que se podrían adicionar a los contratos
Ejemplo 1
PROPIEDAD INTELECTUAL.  La titularidad de los derechos morales que se deriven de los resultados obtenidos de la investigación en el marco del presente Convenio, corresponderá a cada uno de los autores/inventores intervinientes y vinculados a las partes de conformidad con lo establecido por la ley. La titularidad de los derechos patrimoniales sobre las obras, protocolos, ponencias, prototipos, productos, resultados, documentos preparatorios o de trabajo y demás creaciones de propiedad intelectual que se obtengan o se pudieran obtener en desarrollo del Convenio pertenecerán a las partes dependiendo de los aportes financieros, en especie o intelectuales realizados.  La distribución definitiva de los derechos de propiedad intelectual será definida por las partes que lo ejecutan al finalizar el proyecto.
Ejemplo 2
PROPIEDAD INTELECTUAL. La titularidad de los derechos morales que se deriven de los resultados obtenidos del proyecto corresponderá a cada uno de los autores e inventores que participaron directamente en la creación intelectual.  La titularidad de los derechos patrimoniales sobre los resultados del proyecto
</t>
    </r>
  </si>
  <si>
    <t xml:space="preserve">Documentos: Estatuto de propiedad Intelectual
Manual de propiedad Intelectual
</t>
  </si>
  <si>
    <r>
      <t>4to trimestre:
S</t>
    </r>
    <r>
      <rPr>
        <sz val="10"/>
        <rFont val="Futura Bk"/>
        <family val="2"/>
      </rPr>
      <t>e socializa ante consejo directivo el 28 de octubre de 2020. El manual y el estatuto de propiedad Intelectual fueron aprobados bajo el acuerdo No. 022 de 28 de octubre de 2020.
Se hizo diagramación del Manual de Propiedad Intelectual, con el apoyo de la oficina de Comunicaciones</t>
    </r>
  </si>
  <si>
    <t>estatuto de Propiedad Intelectual - Acuerdo No. 022 de 28 de octubre de 2020
Manual de Propiedad Intelectual Diagramado</t>
  </si>
  <si>
    <r>
      <t xml:space="preserve">1er trimestre: 
</t>
    </r>
    <r>
      <rPr>
        <sz val="10"/>
        <rFont val="Futura Bk"/>
        <family val="2"/>
      </rPr>
      <t>Revisión y modificación de documento borrador del sistema de Investigaciones</t>
    </r>
  </si>
  <si>
    <t>Documento Borrador Sistema de Investigaciones
D:\C.103_Investigaciones\Investigaciones unimayor\Acuerdos\Sistema de Investigaciones</t>
  </si>
  <si>
    <r>
      <t xml:space="preserve">2do trimestre:
</t>
    </r>
    <r>
      <rPr>
        <sz val="10"/>
        <rFont val="Futura Bk"/>
        <family val="2"/>
      </rPr>
      <t>Se hace la revisión y mejoras del documento borrador en distintas sesiones del comité de Investigaciones</t>
    </r>
  </si>
  <si>
    <t>Acta de Comité de Investigaciones No. 7 de 7 de mayo de 2020
Acta de Comité de Investigaciones No. 9 de 2 de junio de 2020
Acta de Comité de Investigaciones No. 10 de 19 de junio de 2020</t>
  </si>
  <si>
    <r>
      <t xml:space="preserve">3er trimestre:
</t>
    </r>
    <r>
      <rPr>
        <sz val="10"/>
        <rFont val="Futura Bk"/>
        <family val="2"/>
      </rPr>
      <t>Se hace la revisión del documento en comité de Investigaciones y se integra en el documento los aspectos epistemológicos donde se trata el tema de la investigación y su importancia en la institución, así mismo como se articula con la investigación formativa, la proyección social y la internacionalización. 
Con las sugerencias y cambios realizados al documento se espera sea sustentado en consejo académico antes de terminar este semestre.</t>
    </r>
  </si>
  <si>
    <t>Acta de comité de Investigaciones No. 14. de 13 de julio de 2020</t>
  </si>
  <si>
    <r>
      <rPr>
        <b/>
        <sz val="10"/>
        <rFont val="Futura Bk"/>
        <family val="2"/>
      </rPr>
      <t>4to trimestre:</t>
    </r>
    <r>
      <rPr>
        <sz val="10"/>
        <rFont val="Futura Bk"/>
        <family val="2"/>
      </rPr>
      <t xml:space="preserve">
Se hizo revisión del borrador del sistema de Investigación en distintas sesiones del sistema de Investigación. 
Lo anterior quedó consignado en las actas:
Acta de comité de Investigación No. 18 de 6 de octubre de 2020
Acta de comité de Investigación No. 19 de 20 de octubre de 2020
Acta de comité de Investigación No. 20 de 3 de noviembre de 2020
Se hizo Presentación Borrador Sistema de Investigación en el consejo Académico del 14 de Noviembre de 2020 
Lo anterior quedó consignado en el acta:
Acta Consejo Académico No. 023 de 14 de Diciembre de 2020
Desde el consejo Académico se sugiere hacer cambios menores en la esquema del sistema de Investigación y compartir el documento a los líderes de los grupos de Investigación e Investigadores para su revisión y observaciones
Se envía documento a lideres de los grupos de Investigación para revisión
</t>
    </r>
  </si>
  <si>
    <t>Acta de comité de Investigación No. 18 de 6 de octubre de 2020
Acta de comité de Investigación No. 19 de 20 de octubre de 2020
Acta de comité de Investigación No. 20 de 3 de noviembre de 2020
Acta Consejo Académico No. 023 de 14 de Diciembre de 2020
Borrador Sistema de Investigación</t>
  </si>
  <si>
    <r>
      <t xml:space="preserve">1er trimestre: 
</t>
    </r>
    <r>
      <rPr>
        <sz val="10"/>
        <rFont val="Futura Bk"/>
        <family val="2"/>
      </rPr>
      <t xml:space="preserve">
Revisión y finalización de borrador de modificación del acuerdo de Incentivos
Socialización y revisión de Acuerdo de Incentivos en Consejo Académico</t>
    </r>
  </si>
  <si>
    <t>Acta de Comité de Investigaciones No. 3 de 21 de enero de 2020
Sesión de Consejo Académico de marzo 6 de 2020</t>
  </si>
  <si>
    <r>
      <t xml:space="preserve">2do trimestre:
</t>
    </r>
    <r>
      <rPr>
        <sz val="10"/>
        <rFont val="Futura Bk"/>
        <family val="2"/>
      </rPr>
      <t xml:space="preserve">Se realizaron las mejoras sugeridas por el consejo Académico
Se solicita aplazamiento de actividad al comité integral de desempeño del 4 de junio de 2020, teniendo en cuenta que para realizar estos pagos se debe contar con las observaciones del consejo académico y la aprobación del Acuerdo de Incentivos en el consejo directivo. </t>
    </r>
  </si>
  <si>
    <t>D:\C.103_Investigaciones\Investigaciones unimayor\Acuerdos\Acuerdo-Incentivos-2019</t>
  </si>
  <si>
    <r>
      <t xml:space="preserve">3er trimestre:
</t>
    </r>
    <r>
      <rPr>
        <sz val="10"/>
        <rFont val="Futura Bk"/>
        <family val="2"/>
      </rPr>
      <t xml:space="preserve">Se hace un análisis simulado del acuerdo de incentivos anterior y la propuesta de acuerdo, con el fin de determinar cuales son los cambios porcentuales, en relación a los incentivos. Lo anterior evidencio que la  propuesta de acuerdo actual, aumenta los recursos invertidos en Incentivos, lo cual nos viable para los recursos de la Institución. De este modo, fue necesario realizar un ajuste en el No. De puntos asignados a cada producto
</t>
    </r>
  </si>
  <si>
    <t>Acta de comité de Investigaciones No. 17. de 22 de septiembre de 2020</t>
  </si>
  <si>
    <r>
      <t xml:space="preserve">4to trimestre:
</t>
    </r>
    <r>
      <rPr>
        <sz val="10"/>
        <rFont val="Futura Bk"/>
        <family val="2"/>
      </rPr>
      <t>Se hizo la revisión de los cambios sugeridos en la sesión de comité de investigaciones del 17 de septiembre. Con esto se procederá a socializar en consejo académico el próximo mes de noviembre
Se socializó el acuerdo de Incentivos ante consejo académico del 9 de noviembre de 2020, donde se recomienda para ser socializado ante el consejo directivo.
Se hace presentación ante consejo directivo del 25 de noviembre de 2020, donde se sustenta cuales fueron los casusas que motivaron los cambios, la restricciones en cuanto a tipos y cantidad de incentivos y la metodología de  entrega de Incentivos. El consejo directivo aprueba la propuesta de incentivos, bajo acuerdo No. 025 de 25 de noviembre de 2020
El pago de Incentivos queda pendiente para el I-2021, dado que por cierre de semestre hay otras prioridades, como la elaboración del POA para el 2021 y el cierre de las actividades académicas del II semestre de 2020, lo que dificultaría el proceso.</t>
    </r>
  </si>
  <si>
    <t>Acta de comité de Investigaciones No. 19. de 20 de Octubre de 2020
Acta de comité de Investigaciones No. 20. de 3 de noviembre de 2020
Acta de consejo académico No. 021 de 9 de noviembre de 2020
Acuerdo No. 025 de 25 de noviembre de 2020
Acta No. 22 de comité de Investigaciones de 17 de noviembre de 2020</t>
  </si>
  <si>
    <r>
      <t xml:space="preserve">1er trimestre:
</t>
    </r>
    <r>
      <rPr>
        <sz val="10"/>
        <rFont val="Futura Bk"/>
        <family val="2"/>
      </rPr>
      <t>Análisis prospectivo grupos de Investigación - Productos de investigación, Desarrollo, Tecnológico e Innovación necesarios para mantener o subir clasificación de cara a la próxima convocatoria de Medición de grupos de MinCiencias</t>
    </r>
  </si>
  <si>
    <t>Informe Actividades Contratista Víctor Agredo
Acta de Comité de Investigaciones No. 4 de 25 de febrero 2020</t>
  </si>
  <si>
    <r>
      <t xml:space="preserve">2do trimestre:
</t>
    </r>
    <r>
      <rPr>
        <sz val="10"/>
        <rFont val="Futura Bk"/>
        <family val="2"/>
      </rPr>
      <t>Se realiza análisis prospectiva de Investigadores, para determinar cuales serian los investigadores mas opcionados para subir de categoría y que productos necesitarían para este propósito
Se continua con el apoyo a los investigadores de los grupos de investigación en la consolidación de los productos de Investigación y el registro en cvLAC y grupLAC
Se realizan capacitaciones virtuales a investigadores en plataforma cvLAC y grupLAC
Se dio asesorías a los 6 lideres de los grupos de Investigación sobre el registro de productos en plataforma grupLAC</t>
    </r>
  </si>
  <si>
    <t>Informes Actividades Contratista Víctor Agredo
Informe Final de Actividades 
CDPs
Acta de Comité de Investigaciones No. 8 de 7 de mayo 2020
Acta de Comité de Investigaciones No. 13 de 7 de julio 2020</t>
  </si>
  <si>
    <r>
      <t xml:space="preserve">3er trimestre:
</t>
    </r>
    <r>
      <rPr>
        <sz val="10"/>
        <rFont val="Futura Bk"/>
        <family val="2"/>
      </rPr>
      <t>Se adelanta proceso de Contratación persona de apoyo</t>
    </r>
  </si>
  <si>
    <t>Estudio Previo</t>
  </si>
  <si>
    <r>
      <t xml:space="preserve">4to trimestre:
</t>
    </r>
    <r>
      <rPr>
        <sz val="10"/>
        <rFont val="Futura Bk"/>
        <family val="2"/>
      </rPr>
      <t>Se realizó apoyo en la revisión de productos de Investigación de los grupos de Investigación, donde se hizo un análisis detallado de los productos necesarios para mantener y subir la clasificación. También, en dicho análisis se hicieron las recomendaciones respectivas, a cada grupo sobre estrategias que permitan el registro de productos en las plataformas cvLAC y grupLAC
Se dio asesorías a los 6 lideres de los grupos de Investigación sobre el registro de productos en plataforma grupLAC</t>
    </r>
  </si>
  <si>
    <t>Informe de actividades Contratista Amanda Fernández
Plantillas de Consolidación de Productos
Documento de análisis y recomendaciones para cada grupo de Investigación</t>
  </si>
  <si>
    <r>
      <t xml:space="preserve">1er trimestre: 
</t>
    </r>
    <r>
      <rPr>
        <sz val="10"/>
        <rFont val="Futura Bk"/>
        <family val="2"/>
      </rPr>
      <t>Se actualizó la página WEB en relación al número de integrantes, de semilleros, investigadores internos.  Líneas de Investigación, Proyectos, entre otros.</t>
    </r>
  </si>
  <si>
    <t>Informe Actividades Contratista Víctor Agredo
https://unimayor.edu.co/web/investigaciones/sistema/sistema-de-investigaciones</t>
  </si>
  <si>
    <r>
      <t xml:space="preserve">2do trimestre:
</t>
    </r>
    <r>
      <rPr>
        <sz val="10"/>
        <rFont val="Futura Bk"/>
        <family val="2"/>
      </rPr>
      <t>Se continua con la actualización de la página WEB en relación al número de integrantes, de semilleros, investigadores internos.  Líneas de Investigación, Proyectos, entre otros.</t>
    </r>
  </si>
  <si>
    <t xml:space="preserve">Informes Actividades Contratista Víctor Agredo
Informe Final de Actividades 
CDPs
https://unimayor.edu.co/web/investigaciones/sistema/sistema-de-investigaciones
</t>
  </si>
  <si>
    <r>
      <rPr>
        <b/>
        <sz val="10"/>
        <rFont val="Futura Bk"/>
        <family val="2"/>
      </rPr>
      <t>3er trimestre:</t>
    </r>
    <r>
      <rPr>
        <sz val="10"/>
        <rFont val="Futura Bk"/>
        <family val="2"/>
      </rPr>
      <t xml:space="preserve">
Se consolidó Información de actividades de los grupos de Investigación, así como la actualización de los integrantes (Estudiantes de semilleros, investigadores internos y externos) que participan en el grupo
La actualización en la pagina WEB, se espera realizar en el próximo trimestre</t>
    </r>
  </si>
  <si>
    <t>Informe de actividades de grupos de Investigación</t>
  </si>
  <si>
    <r>
      <t xml:space="preserve">4to trimestre:
</t>
    </r>
    <r>
      <rPr>
        <sz val="10"/>
        <rFont val="Futura Bk"/>
        <family val="2"/>
      </rPr>
      <t xml:space="preserve">Se hizo la solicitud al área de comunicaciones con la información a ser actualizada en la página web el 17 de diciembre de 2020.
La tarea fue asignada y ejecutada por el web master </t>
    </r>
  </si>
  <si>
    <t>Corre electrónico con solicitud de actualización - Fecha 17 de diciembre de 2020
https://unimayor.edu.co/web/investigaciones/sistema/sistema-de-investigaciones</t>
  </si>
  <si>
    <r>
      <t xml:space="preserve">1er trimestre: 
</t>
    </r>
    <r>
      <rPr>
        <sz val="10"/>
        <rFont val="Futura Bk"/>
        <family val="2"/>
      </rPr>
      <t xml:space="preserve">
No se presentan solicitudes de inscripción a eventos académico-científicos por parte de los investigadores.</t>
    </r>
    <r>
      <rPr>
        <b/>
        <sz val="10"/>
        <rFont val="Futura Bk"/>
        <family val="2"/>
      </rPr>
      <t xml:space="preserve">
</t>
    </r>
  </si>
  <si>
    <t xml:space="preserve">
</t>
  </si>
  <si>
    <r>
      <t xml:space="preserve">2do trimestre:
</t>
    </r>
    <r>
      <rPr>
        <sz val="10"/>
        <rFont val="Futura Bk"/>
        <family val="2"/>
      </rPr>
      <t xml:space="preserve">
Inscripción del docente Rafael Mauricio Padilla Moreno al XV Congreso Internacional de Ciencias Sociales Interdisciplinares en la Universidad Nacional y Kapodistríaca de Atenas
</t>
    </r>
  </si>
  <si>
    <t xml:space="preserve">CDPs
210
105
</t>
  </si>
  <si>
    <r>
      <t xml:space="preserve">3er trimestre:
</t>
    </r>
    <r>
      <rPr>
        <sz val="10"/>
        <rFont val="Futura Bk"/>
        <family val="2"/>
      </rPr>
      <t xml:space="preserve">No se solicitaron inscripciones a eventos académicos científicos
</t>
    </r>
  </si>
  <si>
    <t>4to trimestre:
Se hizo pago de solicitud profesora Katerine Marceles para participar en el evento:
The 2021 International Conference on Information Technology &amp; Sistems- ICITS
Este evento se realizara el 10 de febrero de 2021
Pago de inscripción profesor Sory Morales en Red Académica Internacional en América Latina, el Caribe e Iberoamérica, para Publicación de Articulo: "Otras historias en la gestión y configuración de la ciudad. Popayán, Colombia"
Pago Inscripción Vicerrectora Paola Umaña para participar en el evento: 
X Congreso Internacional sobre Formación en Ciencia, Tecnología y Competencias, CIFCOM2020- Centro Internacional de Servicios en Educación, Investigación y Desarrollo
Ponencia virtual: "La gestión del conocimiento y la docencia en las instituciones de educación superior en Colombia</t>
  </si>
  <si>
    <t xml:space="preserve">CDPs 284, 309. 350
</t>
  </si>
  <si>
    <r>
      <t xml:space="preserve">1er trimestre: 
</t>
    </r>
    <r>
      <rPr>
        <sz val="10"/>
        <rFont val="Futura Bk"/>
        <family val="2"/>
      </rPr>
      <t xml:space="preserve">
Viáticos para asistir al XVI Congreso Internacional sobre sostenibilidad medioambiental , cultural, económica y social a realizarse en la Pontificia Universidad Católica de Chile del 27 de enero al 1 de febrero de 2020
Viáticos para asistir en calidad de ponente al evento #The 2020 international conference on information technology &amp; systems- ICITS 2020, a realizarse del 5 al 7 de febreo en la ciudad de Bogotá
Movilidad académica del estudiante Cristian Alejandro Triana del programa Ingeniería Informática como ponente internacional al Worsop on information and knowledge in internet of thing, a realizarse en la ciudad de Bogotá 
Viáticos para asistir en calidad de ponente al evento #Te 2020 international conference on information technology &amp; systems- ICITS 2020, a realizarse del 5 al 7 de febrero en la ciudad de Bogotá
Viáticos para asistir en calidad de ponente al evento #The 2020 international conference on information technology &amp; systems- ICITS 2020, a realizarse del 5 al 7 de febrero en la ciudad de Bogotá
Movilidad académica del estudiante Víctor Rene Zuleta ponente internacional al Worsop on information and knowledge in internet of thing, a realizarse en la ciudad de Bogotá 
</t>
    </r>
    <r>
      <rPr>
        <b/>
        <sz val="10"/>
        <rFont val="Futura Bk"/>
        <family val="2"/>
      </rPr>
      <t xml:space="preserve">
</t>
    </r>
  </si>
  <si>
    <t>Formato movilidad Académica
CDPs
Formato de Seguimiento técnico y presupuestal
D:\C.103_Investigaciones\Investigaciones unimayor\15 - Seguimiento\2020\Ejecución Presupuestal</t>
  </si>
  <si>
    <r>
      <t xml:space="preserve">2do trimestre:
</t>
    </r>
    <r>
      <rPr>
        <sz val="10"/>
        <rFont val="Futura Bk"/>
        <family val="2"/>
      </rPr>
      <t xml:space="preserve">Dada la situación de la emergencia sanitaria no se ha podido realizar movilidades 
Se presenta solicitud de eliminación de la actividad, en el comité integral de gestión y desempeño realizado el 4 de junio de 2020 </t>
    </r>
  </si>
  <si>
    <r>
      <t xml:space="preserve">3er trimestre:
</t>
    </r>
    <r>
      <rPr>
        <sz val="10"/>
        <rFont val="Futura Bk"/>
        <family val="2"/>
      </rPr>
      <t xml:space="preserve">Dada la situación de la emergencia sanitaria no se ha podido realizar movilidades 
Se presenta solicitud de eliminación de la actividad, en el comité integral de gestión y desempeño realizado el 4 de junio de 2020 </t>
    </r>
  </si>
  <si>
    <r>
      <t xml:space="preserve">4to trimestre: 
</t>
    </r>
    <r>
      <rPr>
        <sz val="10"/>
        <rFont val="Futura Bk"/>
        <family val="2"/>
      </rPr>
      <t xml:space="preserve">Se presenta solicitud de eliminación de la actividad, en el comité integral de gestión y desempeño realizado el 4 de junio de 2020 </t>
    </r>
  </si>
  <si>
    <r>
      <t xml:space="preserve">1er trimestre: 
</t>
    </r>
    <r>
      <rPr>
        <sz val="10"/>
        <rFont val="Futura Bk"/>
        <family val="2"/>
      </rPr>
      <t xml:space="preserve">
Se realiza contrato por valor de $ 20.000.0000, para tiquetes del proceso de Investigaciones</t>
    </r>
  </si>
  <si>
    <t>Estudio de Necesidad</t>
  </si>
  <si>
    <r>
      <t xml:space="preserve">2do trimestre:
</t>
    </r>
    <r>
      <rPr>
        <sz val="10"/>
        <rFont val="Futura Bk"/>
        <family val="2"/>
      </rPr>
      <t xml:space="preserve">Dada la situación suscitada por la emergencia Sanitaria, No se han realizado movilidades y por ende no se ha ejecutado recursos de la bolsa de tiquetes
Se presenta solicitud de eliminación de la actividad, en el comité integral de gestión y desempeño realizado el 4 de junio de 2020 </t>
    </r>
  </si>
  <si>
    <t>Informe ejecución presupuesto Bolsa de Tiquetes Secretaria de Rectoría.</t>
  </si>
  <si>
    <r>
      <t xml:space="preserve">3er trimestre:
</t>
    </r>
    <r>
      <rPr>
        <sz val="10"/>
        <rFont val="Futura Bk"/>
        <family val="2"/>
      </rPr>
      <t xml:space="preserve">Se presenta solicitud de eliminación de la actividad, en el comité integral de gestión y desempeño realizado el 4 de junio de 2020 </t>
    </r>
  </si>
  <si>
    <r>
      <t xml:space="preserve">4to trimestre:
</t>
    </r>
    <r>
      <rPr>
        <sz val="10"/>
        <rFont val="Futura Bk"/>
        <family val="2"/>
      </rPr>
      <t xml:space="preserve">Se presenta solicitud de eliminación de la actividad, en el comité integral de gestión y desempeño realizado el 4 de junio de 2020 </t>
    </r>
  </si>
  <si>
    <r>
      <t xml:space="preserve">1er trimestre: 
</t>
    </r>
    <r>
      <rPr>
        <sz val="10"/>
        <rFont val="Futura Bk"/>
        <family val="2"/>
      </rPr>
      <t>Se firma actas de inicio de los proyectos:
2020.GII.001 Grupo de Investigación:  Hevir  Director:  Alberto Bravo  Nombre Proyecto:  Material educativo digital como recurso didáctico para la enseñanza del cálculo integral en los programas académicos d Ingeniera en Ciencias de la Computación –CARCHI-UPEC- e Ingeniería Informática IUCMC   
2020.GII.002 Grupo de Investigación:  I+D  Director: Eleonora Palta Nombre Proyecto:  Aplicación móvil implementando realidad aumentada para recorrido turístico en escenarios de la ciudad de Popayán 
2020.GII.007 Grupo de Investigación:  Historeo  Director:  María Eugenia Saldarriaga   Nombre Proyecto:  Economía Naranja en la ciudad de Popayán  
2020.GII.009 Grupo de Investigación:  I+D  Director:  Marta Cecilia Camacho  Nombre Proyecto:  Propuesta para el análisis de factibilidad de la primera línea de productos software en una empresa  
2020.GII.010 Grupo de Investigación:  I+D  Director:  Katerine Marceles  Nombre Proyecto:  Estudio comparativo del comportamiento del algoritmo RSA en diferentes arquitecturas computacionales</t>
    </r>
  </si>
  <si>
    <t>Formato de actas de Inicio.
Carpeta de Proyecto en Archivador de la oficina</t>
  </si>
  <si>
    <r>
      <t xml:space="preserve">2do trimestre:
</t>
    </r>
    <r>
      <rPr>
        <sz val="10"/>
        <rFont val="Futura Bk"/>
        <family val="2"/>
      </rPr>
      <t xml:space="preserve">Se firma actas de inicio de los proyectos:
</t>
    </r>
    <r>
      <rPr>
        <b/>
        <sz val="10"/>
        <rFont val="Futura Bk"/>
        <family val="2"/>
      </rPr>
      <t xml:space="preserve">
</t>
    </r>
    <r>
      <rPr>
        <sz val="10"/>
        <rFont val="Futura Bk"/>
        <family val="2"/>
      </rPr>
      <t xml:space="preserve">2020.GII.003 Grupo de Investigación:  GIFIN  Director:  Rafael Mauricio Padilla   Nombre Proyecto:  Incidencia de la sostenibilidad ambiental en relación con el factor agua en la población y empresas de Popayán  
2020.GII.004 Grupo de Investigación:  GIFIN  Director:  John Felipe Ramírez  Nombre Proyecto:  Análisis de las competencias del área de formación finanzas y auditoria del programa de Tecnología en Gestión Financiera articulado en ciclos propedéuticos con el programa de Administración Financiera  
2020.GII.005 Grupo de Investigación:  Rutas  Director:  Daniel Antonio León  Nombre Proyecto:  Parámetros de diseño visual para una aplicación de apoyo a un taller de conciencia emocional  para la primera infancia: Los niños y niñas como con-diseñadores 
2020.GII.006 Grupo de Investigación:  GIFIN  Director: Adriana Diago Ortiz Nombre Proyecto:  Incidencia de la gestión de marca en el posicionamiento de las microempresas manufactureras de Popayán  
2020.GII.008 Grupo de Investigación:  Rutas  Director:  Jaysson Fernández  Nombre Proyecto:  Miedos invisibles: un proyecto de comunicación visual para el cuidado de la salud mental  en la IUCMC 
2020.GII.011 Grupo de Investigación:  Rutas  Director:  Andrés Urrutia  Nombre Proyecto:  Parámetros generales de la calidad gráfica    
</t>
    </r>
    <r>
      <rPr>
        <b/>
        <sz val="10"/>
        <rFont val="Futura Bk"/>
        <family val="2"/>
      </rPr>
      <t xml:space="preserve">
</t>
    </r>
  </si>
  <si>
    <t xml:space="preserve">Formato de actas de Inicio.
</t>
  </si>
  <si>
    <r>
      <t xml:space="preserve">3er trimestre:
</t>
    </r>
    <r>
      <rPr>
        <sz val="10"/>
        <rFont val="Futura Bk"/>
        <family val="2"/>
      </rPr>
      <t xml:space="preserve">Se firma acta de Inicio de los proyectos aprobados en la convocatoria, para el grupo de Investigación D&amp;A </t>
    </r>
    <r>
      <rPr>
        <b/>
        <sz val="10"/>
        <rFont val="Futura Bk"/>
        <family val="2"/>
      </rPr>
      <t xml:space="preserve">
</t>
    </r>
    <r>
      <rPr>
        <sz val="10"/>
        <rFont val="Futura Bk"/>
        <family val="2"/>
      </rPr>
      <t xml:space="preserve">2020.GII.012 Grupo de Investigación:  D&amp;A  Director:  German Chamorro  Nombre Proyecto:  Caracterización de los factores que inciden en el uso de un entorno caminable un acercamiento para la ciudad de Popayán- Colombia   
2020.GII.013 Grupo de Investigación:  D&amp;A  Director:  Laura Catalina Muñoz  Nombre Proyecto:  Asentamientos humanos informales y su rol en la configuración urbana de las periferias de Popayán
2020.GII.014 Grupo de Investigación:  D&amp;A  Director:  Sandra Patricia Artunduaga  Nombre Proyecto:  Recursos turísticos en sector Pueblillo, municipio de Popayán, identificación y caracterización como potencial de desarrollo sostenible 
Estos proyectos no se iniciaron el 24 de febrero, según lo dispuesto en cronograma de la convocatoria  sino en el 3 trimestre de 2020. Esto dado  que en los términos y condiciones de la convocatoria, el grupo de Investigación tenia pendiente la finalización de un proyecto de la convocatoria pasada (se había solicitado prorroga en el proyecto 2019.GII.007) </t>
    </r>
    <r>
      <rPr>
        <b/>
        <sz val="10"/>
        <rFont val="Futura Bk"/>
        <family val="2"/>
      </rPr>
      <t xml:space="preserve">
</t>
    </r>
  </si>
  <si>
    <r>
      <t xml:space="preserve">1er trimestre:
</t>
    </r>
    <r>
      <rPr>
        <sz val="10"/>
        <rFont val="Futura Bk"/>
        <family val="2"/>
      </rPr>
      <t>Los siguiente proyectos son desarrollados sin apoyo presupuestal y se desarrollan por voluntad e interés de cada grupo de Investigación. Dado que tienen un cronograma  y finalización de actividades, algunos proyectos han solicitado una prorroga para culminar satisfactoriamente sus actividades. A continuación se listas los proyectos en mención:
- La abstracción sintética del paisaje Sonoro Urbano. Un estudio en la ciudad de Venecia.
Director del proyecto: Julián Grijalba
Tiempo prorroga 3 meses a partir de la fecha de cierre del proyecto (15 enero 2020) 
Grupo de Investigación: D&amp;A
- Popayán en reconstrucción, historias de ciudad desde la mujer en los barrios populares. 
Director del proyecto: Andrés Córdoba
Tiempo prorroga 6 Meses.
Grupo de Investigación: D&amp;A
- Metodología de diseño participativo de paisajes seguros-estudio de caso Popayán.
Director: Profesora Sandra Artunduaga
Tiempo Prorroga: 2 meses
Grupo de Investigación: D&amp;A</t>
    </r>
    <r>
      <rPr>
        <b/>
        <sz val="10"/>
        <rFont val="Futura Bk"/>
        <family val="2"/>
      </rPr>
      <t xml:space="preserve">
</t>
    </r>
  </si>
  <si>
    <t>Acta de Comité de Investigaciones No. 4. de 25 de febrero de 2020</t>
  </si>
  <si>
    <r>
      <t xml:space="preserve">2do trimestre:
</t>
    </r>
    <r>
      <rPr>
        <sz val="10"/>
        <rFont val="Futura Bk"/>
        <family val="2"/>
      </rPr>
      <t>Se hace la entrega de los informes Finales de los proyectos de desarrollo interno (Sin Financiación)</t>
    </r>
    <r>
      <rPr>
        <b/>
        <sz val="10"/>
        <rFont val="Futura Bk"/>
        <family val="2"/>
      </rPr>
      <t xml:space="preserve">
</t>
    </r>
    <r>
      <rPr>
        <sz val="10"/>
        <rFont val="Futura Bk"/>
        <family val="2"/>
      </rPr>
      <t xml:space="preserve">- La abstracción sintética del paisaje Sonoro Urbano. Un estudio en la ciudad de Venecia.
Director del proyecto: Julián Grijalba
Grupo de Investigación: D&amp;A
- Popayán en reconstrucción, historias de ciudad desde la mujer en los barrios populares. 
Director del proyecto: Andrés Córdoba
Grupo de Investigación: D&amp;A
- Metodología de diseño participativo de paisajes seguros-estudio de caso Popayán.
Director: Profesora Sandra Artunduaga
Grupo de Investigación: D&amp;A
</t>
    </r>
    <r>
      <rPr>
        <b/>
        <sz val="10"/>
        <rFont val="Futura Bk"/>
        <family val="2"/>
      </rPr>
      <t xml:space="preserve">
</t>
    </r>
  </si>
  <si>
    <t>Informes técnicos finales
D:\C.103_Investigaciones\Investigaciones unimayor\2- convocatorias\2019\Proyectos Desarrollo Interno</t>
  </si>
  <si>
    <r>
      <t>3er trimestre:
El viernes 6 de octubre de 2020, s</t>
    </r>
    <r>
      <rPr>
        <sz val="10"/>
        <rFont val="Futura Bk"/>
        <family val="2"/>
      </rPr>
      <t xml:space="preserve">e hace reunión de grupos de Investigación donde se presentan los avances realizados en los proyectos de Investigación. También se exponen las dificultades presentadas en la ejecución de los proyectos, dada la emergencia sanitaria suscitada por la pandemia.
En comité de Investigaciones del 6 de octubre de 2020, se analiza la situación de cada proyecto  y en acuerdo con los lideres de los grupos de investigación,  son proponen estrategias que permitan la ejecución de los proyectos de Investigación.
También se han venido desarrollando actividades asociadas con en particular la participación en eventos académico-científicos de forma virtual, las cuales se describen a continuación:
Jornadas Iberoamericanas de Ingeniería de Software e Ingeniería del Conocimiento – XV JIISIC 2020 
María Alejandra Varona Taborda 
15-jul-20
Jornadas Iberoamericanas de Ingeniería de Software e Ingeniería del Conocimiento – XV JIISIC 2020 
Freddy A. Vidal Alegría 
17-jul-20
Encuentro internacional de educación en Ingeniería  ACOFI 2020 Freddy A. Vidal Alegría 15-sep-20
Asociación Colombiana de Facultades de Administración Académica ,ASCOLFA Adriana Diago 13-ago-20
Red Académica Internacional en América Latina, el Caribe e Iberoamérica, REOALCEI María Eugenia Saldarriaga 
16-sep-20
Festival Internacional de la  Imagen 2020 
Daniel León 
20-jul-20
</t>
    </r>
  </si>
  <si>
    <t xml:space="preserve">
Informe ejecución proyectos ejecutados por Grupos de Investigación
Acta No. 18 de comité de Investigación de 6 de octubre de 2020
Plantilla de ejecución presupuestal 
CDPs
107
103
103
105
106
211
D:\C.103_Investigaciones\Investigaciones unimayor\15 - Seguimiento\2020\Ejecución Presupuestal"
</t>
  </si>
  <si>
    <r>
      <t xml:space="preserve">4to trimestre:
</t>
    </r>
    <r>
      <rPr>
        <sz val="10"/>
        <rFont val="Futura Bk"/>
        <family val="2"/>
      </rPr>
      <t>Dado que algunos proyectos han tenido dificultad para ejecutar algunas de sus actividades, dado la emergencia sanitaria suscitada por el Covid-19, Los directores de los proyectos ejecutados en el maraco de la convocatoria Interna de Proyectos 2019, han solicitud al comité de Investigación las prorrogas, que se relacionan a continuación:</t>
    </r>
    <r>
      <rPr>
        <b/>
        <sz val="10"/>
        <rFont val="Futura Bk"/>
        <family val="2"/>
      </rPr>
      <t xml:space="preserve">
</t>
    </r>
    <r>
      <rPr>
        <sz val="10"/>
        <rFont val="Futura Bk"/>
        <family val="2"/>
      </rPr>
      <t xml:space="preserve">
ID    "Grupo Investigación" Director Proyecto "Nombre Proyecto" Prorroga
2020.GII.001  Hevir      Alberto Bravo   Material educativo digital como recurso didáctico para la enseñanza del cálculo integral en los programas académicos d Ingeniera en Ciencias de la Computación –CARCHI-UPEC- e Ingeniería Informática IUCMC   1 Mes
2020.GII.002  I+D     Eleonora Palta  Aplicación móvil implementando realidad aumentada para recorrido turístico en escenarios de la ciudad de Popayán    3 Meses
2020.GII.004  GIFIN      John Felipe Ramírez   Análisis de las competencias del área de formación finanzas y auditoria del programa de Tecnología en Gestión Financiera articulado en ciclos propedéuticos con el programa de Administración Financiera   6 Meses
2020.GII.005  Rutas      Daniel Antonio León   Parámetros de diseño visual para una aplicación de apoyo a un taller de conciencia emocional  para la primera infancia: Los niños y niñas como con-diseñadores  6 Meses
2020.GII.008  Rutas      Jaysson Fernández   Miedos invisibles: un proyecto de comunicación visual para el cuidado de la salud mental  en la IUCMC  6 Meses
2020.GII.009  I+D      Marta Cecilia Camacho   Propuesta para el análisis de factibilidad de la primera línea de productos software en una empresa  2 Meses
2020.GII.011  Rutas      Andrés Urrutia   Parámetros generales de la calidad gráfica     6 Meses
2020.GII.012  D&amp;A      German Chamorro   Caracterización de los factores que inciden en el uso de un entorno caminable un acercamiento para la ciudad de Popayán- Colombia     2 Meses y 3 días 
2020.GII.013  D&amp;A      Laura Catalina Muñoz   Asentamientos humanos informales y su rol en la configuración urbana de las periferias de Popayán   3 meses y 9 días 
2020.GII.014  D&amp;A      Sandra Patricia Artunduaga   Recursos turísticos en sector Pueblillo, municipio de Popayán, identificación y caracterización como potencial de desarrollo sostenible   4 meses y 8 días 
Pago Solicitud profesora Adriana Diago, publicación artículo internacional REOALCeI, " la mala atención también vende : un breve acercamiento a un campo de dudas" 
Pago publicación de artículo-proyecto de investigación-Economía naranja en la ciudad de Popayán Publicación de Articulo: "Otras historias en la gestión y configuración de la ciudad. Popayán, Colombia"
Red Académica Internacional en América Latina, el Caribe e Iberoamérica, REOALCEI
María Eugenia Saldarriaga
20/10/2020</t>
    </r>
    <r>
      <rPr>
        <b/>
        <sz val="10"/>
        <rFont val="Futura Bk"/>
        <family val="2"/>
      </rPr>
      <t xml:space="preserve">
</t>
    </r>
  </si>
  <si>
    <t>Acta No 22. Comité de Investigaciones de 17 de noviembre de 2020
Cartas de solicitud de prorroga</t>
  </si>
  <si>
    <r>
      <t xml:space="preserve">1er trimestre:
</t>
    </r>
    <r>
      <rPr>
        <sz val="10"/>
        <rFont val="Futura Bk"/>
        <family val="2"/>
      </rPr>
      <t xml:space="preserve">Entrega de Informes finales técnicos y financieros de Proyectos de Grupos de Investigación
ID: 2019.GII.002 "Grupo Investigación:"  Historeo  Director Proyecto: María Eugenia Saldarriaga Nombre Proyecto: Emprendimientos históricos que han logrado posicionamiento en la ciudad de Popayán, con más de 40 años de trayectoria.
ID: 2019.GII.003 "Grupo Investigación:"  Hevir  Director Proyecto:  Alberto Bravo Buchely  Nombre Proyecto: Medición de usabilidad en materiales educativos para cálculo diferencial haciendo uso de la norma ISO 92411-11 en estudiantes de los programas académicos de Ingeniería en ciencias de la computación de la Universidad Politécnica Estatal del Carchi UPEC e Ingeniería Informática de la Institución Universitaria Colegio Mayor del Cauca
ID: 2019.GII.004 "Grupo Investigación:"  I+D  Director Proyecto: Martha Camacho  Nombre Proyecto:  Estudio del atributo satisfacción en pruebas de usabilidad a partir del análisis térmico corporal 
ID: 2019.GII.005 "Grupo Investigación:"  I+D  Director Proyecto: Eleonora Palta Velasco  Nombre Proyecto:  Escenario virtual gamificado para la difusión del turismo en una zona de posconflicto del departamento  del Cauca  
ID: 2019.GII.006 "Grupo Investigación:"  I+D  Director Proyecto:  Katerine Marceles Villalba  Nombre Proyecto:  Propuesta de desarrollo de herramientas inclusivas medidas por TIC para personas con discapacidad. 
Solicitud de prorroga Proyectos:
ID: 2019.GII.007 "Grupo Investigación:"  D&amp;A  Director Proyecto:  Sory Alexander Morales  Nombre Proyecto:  Lógicas en el proceso de configuración del territorio y territorialidades pro terremoto 1983, sector norte Popayán- Cauca  
ID: 2019.GII.008 "Grupo Investigación:"  D&amp;A  Director Proyecto:  Laura Muñoz  Nombre Proyecto:  Caracterización de la población ciclista de la ciudad de Popayán 
ID: 2019.GII.009 "Grupo Investigación:"  Rutas  Director Proyecto:  Eduardo  José Castro Zúñiga  Nombre Proyecto:  Ágora (s). Una aproximación a la idea de territorio cultural, desde la cartografía social, en el corredor Valle del Cauca/ Cauca. 
ID: 2019.GII.010 "Grupo Investigación:" Rutas  Director Proyecto: " Andrés Urrutia
 " Nombre Proyecto: Lineamiento para la construcción de  valores de marca en el diseño de una estrategia de brandan para descomoditizar productos básicos en microempresas. 
ID: 2019.GII.011 "Grupo Investigación:"  Rutas  Director Proyecto:  Daniel León  Nombre Proyecto:  Encuentro de lenguas originarias: la creación del diccionario de imágenes infantil Nasa Yuwe-Namtrik para el diálogo intercultural y el fortalecimiento de las lenguas originarias en Sibera- Cauca. 
</t>
    </r>
  </si>
  <si>
    <t>D:\C.103_Investigaciones\Investigaciones unimayor\2- convocatorias\2019\Proyectos Internos Grupos Investigación\Informes Técnicos
Acta No. 4.  de 25 de Febrero de 2020
Informes Finales</t>
  </si>
  <si>
    <t>Agregar Nombre de Proyectos, Grupos de Investigación y Director de proyecto</t>
  </si>
  <si>
    <r>
      <t xml:space="preserve">2do trimestre:
Se hace la entrega de los informes finales de los proyectos:
</t>
    </r>
    <r>
      <rPr>
        <sz val="10"/>
        <rFont val="Futura Bk"/>
        <family val="2"/>
      </rPr>
      <t xml:space="preserve">ID: 2019.GII.008 "Grupo Investigación:"  D&amp;A  Director Proyecto:  Laura Muñoz  Nombre Proyecto:  Caracterización de la población ciclista de la ciudad de Popayán 
ID: 2019.GII.009 "Grupo Investigación:"  Rutas  Director Proyecto:  Eduardo  José Castro Zúñiga  Nombre Proyecto:  Ágora (s). Una aproximación a la idea de territorio cultural, desde la cartografía social, en el corredor Valle del Cauca/ Cauca. 
ID: 2019.GII.010 "Grupo Investigación:" Rutas  Director Proyecto: " Andrés Urrutia
 " Nombre Proyecto: Lineamiento para la construcción de  valores de marca en el diseño de una estrategia de branding para descomoditizar productos básicos en microempresas. 
ID: 2019.GII.011 "Grupo Investigación:"  Rutas  Director Proyecto:  Daniel León  Nombre Proyecto:  Encuentro de lenguas originarias: la creación del diccionario de imágenes infantil Nasa Yuwe-Namtrik para el diálogo intercultural y el fortalecimiento de las lenguas originarias en Sibera- Cauca. 
</t>
    </r>
  </si>
  <si>
    <t xml:space="preserve">D:\C.103_Investigaciones\Investigaciones unimayor\2- convocatorias\2019\Proyectos Internos Grupos Investigación\Informes Técnicos
</t>
  </si>
  <si>
    <r>
      <t xml:space="preserve">3er trimestre:
</t>
    </r>
    <r>
      <rPr>
        <sz val="10"/>
        <rFont val="Futura Bk"/>
        <family val="2"/>
      </rPr>
      <t xml:space="preserve">Se hace la entrega del informe final del proyecto
ID: 2019.GII.007 "Grupo Investigación:"  D&amp;A  Director Proyecto:  Sory Alexander Morales  Nombre Proyecto:  Lógicas en el proceso de configuración del territorio y territorialidades pro terremoto 1983, sector norte Popayán- Cauca  </t>
    </r>
  </si>
  <si>
    <r>
      <t xml:space="preserve">1er trimestre:
</t>
    </r>
    <r>
      <rPr>
        <sz val="10"/>
        <rFont val="Futura Bk"/>
        <family val="2"/>
      </rPr>
      <t xml:space="preserve">Radicación de Propuesta de Proyecto en la Oficina de Investigaciones: "Análisis comparativo de las Pymes manufactureras ubicadas en la zona urbana de la ciudad de Cali y de la ciudad de Popayán"
</t>
    </r>
  </si>
  <si>
    <t>Archivo Físico Proceso de Investigaciones
Acta No. 4 de 25 de febrero de 2020</t>
  </si>
  <si>
    <r>
      <t xml:space="preserve">2do trimestre:
</t>
    </r>
    <r>
      <rPr>
        <sz val="10"/>
        <rFont val="Futura Bk"/>
        <family val="2"/>
      </rPr>
      <t>Dada la situación suscitada por la emergencia Sanitaria, se realizaron cambios en las actividades relacionadas con las encuestas De este modo se Realiza implementa formulario en línea y se envía a partes interesadas para su diligenciamiento.
Comunicación telefónica con las partes Interesadas solicitando el diligenciamiento de la
encuesta.
Tabulación de la encuesta</t>
    </r>
  </si>
  <si>
    <t>Informe actividades grupo de Investigación GIFIN
D:\C.103_Investigaciones\Investigaciones unimayor\15 - Seguimiento\2020\Plan Contingencia\PlanTrabajoGruposInvestigaciones\2. GIFIN</t>
  </si>
  <si>
    <r>
      <t xml:space="preserve">3er trimestre:
</t>
    </r>
    <r>
      <rPr>
        <sz val="10"/>
        <rFont val="Futura Bk"/>
        <family val="2"/>
      </rPr>
      <t xml:space="preserve">Dada la situación de la pandemia se va desarrollar las encuestas en la ciudad de Popayán con 15 PYMES y se ha establecido un compromiso con UNICUCES para poder dar cumplimiento con lo propuesto en el proyecto. 
Se participo en Conferencia Internacional ASCOLFA 2020: “Innovando las Escuelas de Negocios y Revolucionando el Management 4.0 en tiempos de incertidumbre”, evento que se realizó entre el 24 y el 28 de agosto de 2020, de manera  virtual.
</t>
    </r>
  </si>
  <si>
    <t xml:space="preserve">Informe actividades grupo de Investigación GIFIN
Certificado de Asistencia al Evento
</t>
  </si>
  <si>
    <t>Informe actividades grupo de Investigación GIFIN</t>
  </si>
  <si>
    <t>GESTIÓN Y DESARROLLO DEL TALENTO HUMANO - SISTEMA DE GESTIÓN SEGURIDAD Y SALUD EN EL TRABAJO</t>
  </si>
  <si>
    <t>PLAN DE BIENESTAR SOCIAL LABORAL</t>
  </si>
  <si>
    <t xml:space="preserve">Estruturar o implementar el Sistema de Gestión Seguridad y Salud en el Trabajo de la IUCMC, con el fin de garantizar la calidad de vida de los colaboradores y cumplir con los requisitos legales. </t>
  </si>
  <si>
    <t>1. Cumplimiento de Estandares Minimos - Resolución 0312 de 2019</t>
  </si>
  <si>
    <t>Documento Evaluación del SG-SST.</t>
  </si>
  <si>
    <t>peso de la actividad: 9.09%</t>
  </si>
  <si>
    <t>Avance: 0.25%</t>
  </si>
  <si>
    <t>Para la calificación de la Evaluación del SG-SST, se tienen en cuenta cada uno de los Item que componen los 60 numerales de los Estándares Mínimos. los cuales se toman de la tabla de valores presentado en la Resolución 0312 de 2019. 
Teniendo en cuenta que la calificación global se establece a través del ciclo Deming o PHVA de gestión y mejora continua.
El estado de avance en implementación según la evaluación al 2019 es del 88 % que es igual al porcentaje de cumplimiento con el PDI de la institución.</t>
  </si>
  <si>
    <t>Documento Evaluación del SG-SST. Registros, Archivo Matriz Riesgos.</t>
  </si>
  <si>
    <t xml:space="preserve">El avance de la Evaluación de los Estandares Minimos - se ve reflejado en los informes presentados donde habla de los Item de las Resolución 0312 de 2019.    </t>
  </si>
  <si>
    <t xml:space="preserve">Documento Encuesta Aplicativo Tic´s - Archivo Matriz de Riesgos en el aplicativo Alissta de la ARL Positiva. </t>
  </si>
  <si>
    <t xml:space="preserve">Los avacen de la Evaluación de los Estandares Minimos -  se pueden ver reflejados en los informes mensuales y en el aplicativo de la ARL Positiva.  </t>
  </si>
  <si>
    <t xml:space="preserve">Archivo Plan de Gestión del Riesgo Empresarial, Archivo Matriz de Riesgos, documento Informe Auditoria  y la Evaluación del SG-SST, en el aplicativo Alissta de la ARL Positiva. </t>
  </si>
  <si>
    <t>Los avances se ven reflejados en la Evaluación del SG-SST, vigencia 2020.</t>
  </si>
  <si>
    <t>2. Elaborar y ejecutar actividades con las  EPS, ARL y AFP.</t>
  </si>
  <si>
    <t>Documentos - Registros.</t>
  </si>
  <si>
    <t xml:space="preserve">Se logro programar actividades para el I trimestre del año con la Nueva EPS y Con SOS, las cuales tuvieron que ser aplazada por la cuarentena., a la fecha no es posible medir la efectividad por cuanto no se ha ejecutado dichas actividades.
Se continua trabajando desde casa actualizando al personal de l Institución con toda la información requerida de acuerdo a la situación que se esta presentando en este momento, lo que se puede evidenciar con los correos enviados y las publicaciones en la pagina web.  
Se radicaron oficios con la EPS,  AFP y ARL con solicitud de actualización estado actual de los pagos de cada una de las incapacidades que se le adeuda a la institución.   
Se presentó informe ejecutivo con las gestiones realizadas durante la presente vigencia para el recobro de las incapacidades. </t>
  </si>
  <si>
    <t xml:space="preserve">Documentos - Registros - Correos Electronicos. </t>
  </si>
  <si>
    <t>Oficios - Correos Electronicos .</t>
  </si>
  <si>
    <t xml:space="preserve">Informe ejecutivo </t>
  </si>
  <si>
    <t>3. Realizar inspección semestral de elementos de Botiquines</t>
  </si>
  <si>
    <t>Documentos - Registros</t>
  </si>
  <si>
    <t>La ultima revision re realizó en el mes de Diciembre, reemplazando en compañía de un integrante de la brigada, los elemenetos que se debian reemplazar por vencimiento o por su mal estado, quedando los botiquines con todos los implemtos necesarios para su uso, en este momento no se a realizado la nueva revision puesto que se tenia programado para el mes de Junio de 2020.</t>
  </si>
  <si>
    <t xml:space="preserve">La actividad que estaba programada para realizar semestralmente, debe ser reprogramada. </t>
  </si>
  <si>
    <t xml:space="preserve">Documento - Registros </t>
  </si>
  <si>
    <t>Se reprograma la actividad.</t>
  </si>
  <si>
    <t xml:space="preserve">Se realizá la inspección dando cumplimiento al  100% de la  activdad. </t>
  </si>
  <si>
    <t>4. Realizar inspección semestral de Extintores.</t>
  </si>
  <si>
    <t>En los informes entregados de las inspecciones realizadas se evidencia el funcionamiento y la recarga de los extintores al 100%, es necesario realizar el mantemimiento de los gabinetes.   
La efectividad o el impacto de las inspecciones se evidenciarán una vez sea corregidas las acciones las cuales se encuentran en el informe adjunto.</t>
  </si>
  <si>
    <r>
      <t xml:space="preserve">4to trimestre: </t>
    </r>
    <r>
      <rPr>
        <sz val="10"/>
        <rFont val="Futura Bk"/>
        <family val="2"/>
      </rPr>
      <t xml:space="preserve">Para el cuarto trimestre se realizó la inspección de los Extintores de la institución. Identificando su estado y proximo vencimiento. </t>
    </r>
  </si>
  <si>
    <t xml:space="preserve">5. Realizar inspección de Seguridad Locativa - Anual  </t>
  </si>
  <si>
    <t>Documento Informe.</t>
  </si>
  <si>
    <t xml:space="preserve">La actividad aun no esta programada para realizarse. </t>
  </si>
  <si>
    <r>
      <t xml:space="preserve">3er trimestre: </t>
    </r>
    <r>
      <rPr>
        <sz val="10"/>
        <rFont val="Futura Bk"/>
        <family val="2"/>
      </rPr>
      <t xml:space="preserve">Para el tercer timestre del año, se reprograma actividades a trabajar de algunas de las observaciones y /o recomendaciones entregadas en los informes de las inpeccion realizadas por el cuerpo de bomberos de popayán,   </t>
    </r>
  </si>
  <si>
    <t xml:space="preserve">Documento -  correos </t>
  </si>
  <si>
    <t xml:space="preserve">Actividad reprogramada para el IV trimestre del año. </t>
  </si>
  <si>
    <t xml:space="preserve">Evidencias fotos de actividades realizadas. </t>
  </si>
  <si>
    <t xml:space="preserve">Se ejecutan las actividades. Programadas. </t>
  </si>
  <si>
    <t>6. Realizar Inducción cada que sea requerido  y Re-inducción cada 2 Años.</t>
  </si>
  <si>
    <t xml:space="preserve">Documento - Registro. </t>
  </si>
  <si>
    <t xml:space="preserve"> Para el segundo trimestre del año no a ingresado personal a la institución. </t>
  </si>
  <si>
    <t xml:space="preserve">Documento -Registros </t>
  </si>
  <si>
    <t xml:space="preserve">La inducción se realizó en el XX de XX de 2020. como se evidencia en los registros. </t>
  </si>
  <si>
    <t>7. Apoyo al proceso de formación y capacitación del Copasst.</t>
  </si>
  <si>
    <t>Documento.</t>
  </si>
  <si>
    <t xml:space="preserve">Para el mes de marzo se tenía programada capacitación al Comité de COPASST en funciones y obligaciones la cual se debió suspender por el tema de cuarentena. Las cuales estan palasmadas el plan formacion institucional.
Quien realiza seguimiento en primera línea de defensa al comité a sus actividades es el proceso de talento humano – responsable del SG-SST.
El apoyo se hace a través de actividades formativas de capacitación o de entrega de información, medidas de control llevadas a cabo por la institución. 
</t>
  </si>
  <si>
    <t>Para el mes de abril se iniciaron las capacitaciones virtuales con el acompañamiento de la ARL Positiva, con la partiipación de los 8 miembros del comite de Copasst.</t>
  </si>
  <si>
    <r>
      <t xml:space="preserve">3er trimestre: </t>
    </r>
    <r>
      <rPr>
        <sz val="10"/>
        <rFont val="Futura Bk"/>
        <family val="2"/>
      </rPr>
      <t xml:space="preserve">Para este trimestre no se realizaron actividades. </t>
    </r>
  </si>
  <si>
    <t xml:space="preserve">Documento - Capacitaciones </t>
  </si>
  <si>
    <t>Avance: 0%</t>
  </si>
  <si>
    <t xml:space="preserve">Para el trimestre no se realizaron actividdes. </t>
  </si>
  <si>
    <t>Avance: 0.50%</t>
  </si>
  <si>
    <t>Se realiza Auditoria interna.</t>
  </si>
  <si>
    <t>8. Apoyo al proceso de formación y capacitación Comité de Convivencia Laboral</t>
  </si>
  <si>
    <t xml:space="preserve">Para el mes de marzo se tenía programada capacitación al Comité de Convivencia Laboral en funciones y obligaciones la cual se debió suspender por el tema de cuarentena. Las cuales estan plasmadas el plan formacion institucional.  
Quien realiza seguimiento en primera línea de defensa al comité a sus actividades es el proceso de talento humano – responsable del SG-SST.
El apoyo se hace a través de actividades formativas de capacitación o de entrega de información, medidas de control llevadas a cabo por la institución. 
En el segundo trimestre iniciamos las capacitaciones y charlas virtuales con el acompañamiento de la ARL Positiva y de conferencistas externos. 
</t>
  </si>
  <si>
    <t xml:space="preserve">Documento. - registro de invitaciones. </t>
  </si>
  <si>
    <t xml:space="preserve">Documento - Capacitaciones - Registros </t>
  </si>
  <si>
    <t xml:space="preserve">9. Apoyo en el proceso de capacitación, formación Brigada de Emergencia. </t>
  </si>
  <si>
    <t>Documento - registros</t>
  </si>
  <si>
    <t xml:space="preserve">A la fecha se estan recibiendo solicitud de necesidades de capacitación para iniciar proceso. </t>
  </si>
  <si>
    <t xml:space="preserve">En el segundo trimestre iniciamos las capacitaciones y charlas virtuales con el acompañamiento de la ARL Positiva y del Cuerpo de Bomberos Voluntarios de Popayan. 
</t>
  </si>
  <si>
    <t xml:space="preserve">Documento de Inscripción. </t>
  </si>
  <si>
    <t>10. Reporte Accidentes e Incidentes Laborales y Elaboración de formato de Investigación de Accidente e Incidentes laborales.</t>
  </si>
  <si>
    <t>Documento - Reporte.</t>
  </si>
  <si>
    <t xml:space="preserve">No se presentan accidentes Laborales. </t>
  </si>
  <si>
    <r>
      <t xml:space="preserve">4to trimestre:  </t>
    </r>
    <r>
      <rPr>
        <sz val="10"/>
        <rFont val="Futura Bk"/>
        <family val="2"/>
      </rPr>
      <t xml:space="preserve">Para el IV trimestre del año no sean presentado accidentes laborales. </t>
    </r>
  </si>
  <si>
    <t xml:space="preserve">11. Acompañamiento al proceso de pasantias estudiantes fisioterapia. </t>
  </si>
  <si>
    <t xml:space="preserve">Documento. </t>
  </si>
  <si>
    <t>Las actividades que se realizaron en el I trimestre del año fueron ejecutadas por la líder del proceso del Talento Humano con la contratista que implementa el SG-SST y el apoyo de la fisioterapeuta particular.
El 29 de febrero se  realizó Terapia de Masajes participación de 34 personas, Se realizó evento de socialización del programa de Estilos de Vida y Entorno Saludable el 26 de febrero de 2020, con la participación de 21 personas.  
Para el mes de marzo se reprogramaron las actividades por la cuarentena.
cronograma de actividades realizadas por las pasantes:
Pausas Activas:
sep 23, 29, 30
oct 6,7, 13, 14, 20, 21, 27, 28 
nov 3, 4
Clima Organizacional: 
sep 28
oct 5, 26
nov 9 
Prepensionados
sep 24
oct 8, 22
nov  6</t>
  </si>
  <si>
    <t xml:space="preserve">Documento cronograma de actividades </t>
  </si>
  <si>
    <t xml:space="preserve">Documento - registro de asistencias. </t>
  </si>
  <si>
    <t>Comunicaciones y TIC</t>
  </si>
  <si>
    <t>Sistema  Integrado de Aseguramiento de la Calidad (S.I.A.C)</t>
  </si>
  <si>
    <t>Garantizar la infraestructura tecnologica de la institucion que logre la eficaz y oportuna prestacion del servicio en todos los procesos misionales, estrategicos, de apoyo, en sus areas de redes, desarrollo tecnologico, medios educativos, mantenimiento y seguridad de la información.</t>
  </si>
  <si>
    <t>GESTIÓN ORGANIZACIONAL</t>
  </si>
  <si>
    <t xml:space="preserve">Gestionar el servicio de internet principal y secundario con los requimientos necesarios que garantice la conectividad institucional de las cuatros Sedes de la IUCMC. </t>
  </si>
  <si>
    <r>
      <t xml:space="preserve">1er trimestre: </t>
    </r>
    <r>
      <rPr>
        <sz val="10"/>
        <rFont val="Futura Bk"/>
        <family val="2"/>
      </rPr>
      <t xml:space="preserve">Se realizó estudio necesidad para la contratación de canal principal de internet. Se realizó la contratación directa con la empresa Emtel S.A. E.S.P. mediante el contrato No. 200.05.012-2020. 
Se realizó estudio necesidad para la contratación de canal secundario de internet. Se realizó la contratación de mínima cuantía PSMC-014-2020 con la empresa Consultnetworks S.A. E.S.P., mediante el comunicado de aceptación de la oferta No. 065 de 2020.
</t>
    </r>
  </si>
  <si>
    <t>https://www.contratos.gov.co/consultas/detalleProceso.do?numConstancia=20-12-10376963
https://www.contratos.gov.co/consultas/detalleProceso.do?numConstancia=20-13-10486939</t>
  </si>
  <si>
    <t xml:space="preserve">$101.950.000
$10.376.800
</t>
  </si>
  <si>
    <t>peso de la actividad: 3</t>
  </si>
  <si>
    <r>
      <t xml:space="preserve">2do trimestre: </t>
    </r>
    <r>
      <rPr>
        <sz val="10"/>
        <rFont val="Futura Bk"/>
        <family val="2"/>
      </rPr>
      <t>No aplica.</t>
    </r>
  </si>
  <si>
    <r>
      <t xml:space="preserve">3er trimestre: </t>
    </r>
    <r>
      <rPr>
        <sz val="10"/>
        <rFont val="Futura Bk"/>
        <family val="2"/>
      </rPr>
      <t>No Aplica</t>
    </r>
  </si>
  <si>
    <r>
      <t xml:space="preserve">4to trimestre: </t>
    </r>
    <r>
      <rPr>
        <sz val="10"/>
        <rFont val="Futura Bk"/>
        <family val="2"/>
      </rPr>
      <t>No Aplica</t>
    </r>
  </si>
  <si>
    <t xml:space="preserve">Realizar seguimiento a los canales de Internet (Principal y Secundario) y de internconexión para lograr un alto grado de disponibilidad de acceso a internet y de datos entre las sedes de la IUCMC. Además de la Administracion y monitoreo remoto de la platamforma wifi. </t>
  </si>
  <si>
    <r>
      <t xml:space="preserve">1er trimestre: </t>
    </r>
    <r>
      <rPr>
        <sz val="10"/>
        <rFont val="Futura Bk"/>
        <family val="2"/>
      </rPr>
      <t>Documento</t>
    </r>
    <r>
      <rPr>
        <b/>
        <sz val="10"/>
        <rFont val="Futura Bk"/>
        <family val="2"/>
      </rPr>
      <t xml:space="preserve"> </t>
    </r>
    <r>
      <rPr>
        <sz val="10"/>
        <rFont val="Futura Bk"/>
        <family val="2"/>
      </rPr>
      <t xml:space="preserve">Seguimiento al plan de mantenimiento </t>
    </r>
  </si>
  <si>
    <t>D:\TIC TDR_104\C.104_TIC_2020\104.06_Infraestructura_y_Servicios\Seguimiento_canal_principal_alterno</t>
  </si>
  <si>
    <t>peso de la actividad: 5</t>
  </si>
  <si>
    <t>1.25</t>
  </si>
  <si>
    <r>
      <t xml:space="preserve">2do trimestre: Documento </t>
    </r>
    <r>
      <rPr>
        <sz val="10"/>
        <rFont val="Futura Bk"/>
        <family val="2"/>
      </rPr>
      <t>Seguimiento al plan de mantenimiento</t>
    </r>
  </si>
  <si>
    <t>D:\UNIMAYOR\Documentos Teletrabajo\Reunión Seguimiento POA\Canales Internet  (Drive jperafan@unimayor.edu.co)</t>
  </si>
  <si>
    <r>
      <t xml:space="preserve">3er trimestre:  Documento </t>
    </r>
    <r>
      <rPr>
        <sz val="10"/>
        <rFont val="Futura Bk"/>
        <family val="2"/>
      </rPr>
      <t xml:space="preserve">Segumiento al plan de mantenimiento </t>
    </r>
  </si>
  <si>
    <r>
      <t xml:space="preserve">4to trimestre: </t>
    </r>
    <r>
      <rPr>
        <sz val="10"/>
        <rFont val="Futura Bk"/>
        <family val="2"/>
      </rPr>
      <t>Informe de conectividad y uso de la red (Fortinet Programado:Consumo de canales, recursos y amenazas).</t>
    </r>
  </si>
  <si>
    <t>Servicio de soporte y suscripción de licencias de controladora Smartzone 100 Ruckus incluido soporte de 31  AP.</t>
  </si>
  <si>
    <r>
      <t xml:space="preserve">1er trimestre: </t>
    </r>
    <r>
      <rPr>
        <sz val="10"/>
        <rFont val="Futura Bk"/>
        <family val="2"/>
      </rPr>
      <t xml:space="preserve">Se realizó estudio necesidad para la contratación de soporte y suscripción de licencias de controladora Smartzone 100 Ruckus incluido soporte de 31  AP. Se entregó mediante correo electrónico el 06 de marzo de 2020 a Secretaria General para realizar proceso de contratación de mínima cuantía. </t>
    </r>
  </si>
  <si>
    <t>D:\TIC TDR_104\C.104_TIC_2020\104.03_Estudios_Técnicos_y_de_Viabilidad\5. Servidores</t>
  </si>
  <si>
    <r>
      <t xml:space="preserve">2do trimestre: </t>
    </r>
    <r>
      <rPr>
        <sz val="10"/>
        <rFont val="Futura Bk"/>
        <family val="2"/>
      </rPr>
      <t>Confirmación y entrega de documentos de soporte, solicitud por medio del partner CNW de ticket para iniciar el cambio de la controladora, se recive la nueva controladora y se inicia el proceso de configuración, se inicia el proceso de subida de APs (Uno a Uno).</t>
    </r>
  </si>
  <si>
    <t>Interfaz de administración de la controladora smartzone 100: https://[2001:13f8:1507:1300::2]:8443</t>
  </si>
  <si>
    <t>2.4</t>
  </si>
  <si>
    <r>
      <t xml:space="preserve">3er trimestre: </t>
    </r>
    <r>
      <rPr>
        <sz val="10"/>
        <rFont val="Futura Bk"/>
        <family val="2"/>
      </rPr>
      <t>Servicio y soporte activo de la controladora y sus AP licencias válidas hasta 2023.</t>
    </r>
  </si>
  <si>
    <t>Interfaz de administración de la controladora smartzone 100: https://[2001:13f8:1507:1300::2]:8443
- Correo de solicitud de soporte y validación de licencias jperafan@unimayor.edu.co</t>
  </si>
  <si>
    <r>
      <t xml:space="preserve">4to trimestre: </t>
    </r>
    <r>
      <rPr>
        <sz val="10"/>
        <rFont val="Futura Bk"/>
        <family val="2"/>
      </rPr>
      <t>Servicio y soporte activo de la controladora y sus AP licencias válidas hasta 2023. Se trasladan 2 AP´s de la sede norte a la sede administrativa para garantizar conectividad inalámbrica.</t>
    </r>
  </si>
  <si>
    <t xml:space="preserve">Interfaz de administración de la controladora smartzone 100: https://[2001:13f8:1507:1300::2]:8443
</t>
  </si>
  <si>
    <t xml:space="preserve">Mejorar los ambientes de virtualización para  proveer un servicio de alta disponibilidad automatizado. </t>
  </si>
  <si>
    <r>
      <t>1er trimestre:</t>
    </r>
    <r>
      <rPr>
        <b/>
        <sz val="10"/>
        <color rgb="FFFF0000"/>
        <rFont val="Futura Bk"/>
        <family val="2"/>
      </rPr>
      <t xml:space="preserve"> </t>
    </r>
    <r>
      <rPr>
        <sz val="10"/>
        <color theme="1"/>
        <rFont val="Futura Bk"/>
        <family val="2"/>
      </rPr>
      <t>El crecimiento institucional y la demanda actual en servicios de procesamiento y conectividad así como la implementación del sistema de gestión de seguridad de la información (SGSI) permiten evidenciar que es necesario iniciar a ejecutar planes de mitigación de riesgos y mejoras encaminadas a proveer servicios de red que presenten caídas mínimas y que garanticen una mejor calidad y disponibilidad en el tiempo. La primera fase de la implementación contempla la instalación de dos servidores nuevos con características ideales para ambientes de virtualización, el licenciamiento adecuado para mantener estos ambientes de virtualización en producción y la migración de algunos servicios así como la instalación de nuevos servidores y servicios virtualizados que dan respuesta a controles exigidos en el marco de implementación del SGSI dentro del sistema de aseguramiento de la calidad (SAIC).</t>
    </r>
  </si>
  <si>
    <t>Acción de mejora 238</t>
  </si>
  <si>
    <r>
      <t xml:space="preserve">2do trimestre: </t>
    </r>
    <r>
      <rPr>
        <sz val="10"/>
        <rFont val="Futura Bk"/>
        <family val="2"/>
      </rPr>
      <t>Se realizó el alistamiento, configuración y despliegue de los dos servidores, se realizó la migración del 80% de servidores y servicios al primer servidor en producción de virtualización con un total de 9 máquinas virtualizadas para los sigientes sistemas: Servidor Siabuc, DSPACE, Directorio Activo Windows, CELESTE, GLPI, SITH/SAEVA, Moodle Respaldo, DHCP IPv4/IPv6, Administración ESET.  Pendiente la capacitación y acompañamiento para Alta Disponibilidad en los dos servidores.</t>
    </r>
  </si>
  <si>
    <t>https://10.20.30.61/ui  y https://10.20.30.62/ui</t>
  </si>
  <si>
    <r>
      <t xml:space="preserve">3er trimestre:  </t>
    </r>
    <r>
      <rPr>
        <sz val="10"/>
        <rFont val="Futura Bk"/>
        <family val="2"/>
      </rPr>
      <t>Pendiente la capacitación y acompañamiento de implementación para Alta Disponibilidad en los dos servidores.</t>
    </r>
  </si>
  <si>
    <r>
      <t xml:space="preserve">4to trimestre:  </t>
    </r>
    <r>
      <rPr>
        <sz val="10"/>
        <rFont val="Futura Bk"/>
        <family val="2"/>
      </rPr>
      <t>Pendiente la capacitación y acompañamiento de implementación para Alta Disponibilidad en los dos servidores.</t>
    </r>
  </si>
  <si>
    <t>Ejecutar plan de mantenimiento y soporte a incidencias de infraestructura voz, datos y eléctrica, parque informático institucional y equipos de uso audiovisual; el plan debe contemplarse como una acción de mejora continua con el fin de mantener toda la infraestructura operativa  en un grado de disponibilidad aceptable. Además, gestionar el mantenimiento de Ups, aires acondicionados,  plantas elécticas, lamparas de emergencia,impresoras, plotter y cortadora CEU, ascensor.</t>
  </si>
  <si>
    <r>
      <t xml:space="preserve">1er trimestre: </t>
    </r>
    <r>
      <rPr>
        <sz val="10"/>
        <rFont val="Futura Bk"/>
        <family val="2"/>
      </rPr>
      <t xml:space="preserve">Se realizó estudio de necesidad para contratación de directa del ascensor marca Orona ubicado en sede Bicentenario. 
Se realizó estudio de necesidad para contratación por mínima cuantía de la red eléctrica del edificio Bicentenario. 
Se realizó estudio de nececidad para contratación de mantenimeinto de lamparas de emergencia,impresoras, plotter, video beams , Dron y cortadora lases; documento enviado a secretaria general el día 11 de marzo de 2020. 
Se realizó estudios de nececidad para contratación de mantenimeinto de aires acondicionados, Plantas eléctricas, Ups, Transformadores; documento enviado a secretaria general el día 17 de marzo de 2020. 
 </t>
    </r>
  </si>
  <si>
    <t>https://www.contratos.gov.co/consultas/detalleProceso.do?numConstancia=20-12-10376930 https://www.contratos.gov.co/consultas/detalleProceso.do?numConstancia=20-12-10385220
https://www.contratos.gov.co/consultas/detalleProceso.do?numConstancia=20-12-10385220
D:\TIC TDR_104\C.104_TIC_2020\104.03_Estudios_Técnicos_y_de_Viabilidad\7. Mantenimiento video beam, lamp emerg
D:\TIC TDR_104\C.104_TIC_2020\104.03_Estudios_Técnicos_y_de_Viabilidad\7. Mantenimiento Aires, Ups, Plantas</t>
  </si>
  <si>
    <r>
      <t xml:space="preserve">2do trimestre: </t>
    </r>
    <r>
      <rPr>
        <sz val="10"/>
        <rFont val="Futura Bk"/>
        <family val="2"/>
      </rPr>
      <t>Se realizo el mantenimiento de administrativos, salas de computo y laboratorios a un total de 368 equipos.</t>
    </r>
    <r>
      <rPr>
        <b/>
        <sz val="10"/>
        <rFont val="Futura Bk"/>
        <family val="2"/>
      </rPr>
      <t xml:space="preserve">
 </t>
    </r>
    <r>
      <rPr>
        <sz val="10"/>
        <rFont val="Futura Bk"/>
        <family val="2"/>
      </rPr>
      <t xml:space="preserve">Se realizó estudio de necesidad para contratar el mantenimiento de 51 video beams, 57 lámparas de emergencia, 13 impresoras, 2 escáner, 5 amplificadores de audio, 5 mezcladores de audio, 2 mezcladores de audio, 1 dron y 1 plotter.  Por motivo de la cuarentena por covid_19, la contratación se aplazó para el mes de agosto. 
Se realizó estudio de necesidad para contratar el mantenimiento de 39 Ups, repuestos bateria, 2 plantas eléctricas, 10 aires acondicionados y 2 transformadores. Por motivo de la cuarentena por covid_19, la contratación se aplazó para el mes de agosto. </t>
    </r>
  </si>
  <si>
    <t xml:space="preserve">C:\Users\PortatilFA2-16\Desktop\Unimayor\Estudios de necesidad\Impresoras_plotter_VB_lamparas
C:\Users\PortatilFA2-16\Desktop\Unimayor\Estudios de necesidad\Ups_Aires_Plantas
</t>
  </si>
  <si>
    <r>
      <t xml:space="preserve">3er trimestre: </t>
    </r>
    <r>
      <rPr>
        <sz val="10"/>
        <rFont val="Futura Bk"/>
        <family val="2"/>
      </rPr>
      <t>Se realizo la atención a incidencias de soporte para estudiantes y administrativos de manera remota y/o presencial en este trimestre, sumando un total de 405 atenciones.</t>
    </r>
  </si>
  <si>
    <t>http://190.5.199.27/helpdesk/plugins/dashboard/front/index1.php</t>
  </si>
  <si>
    <r>
      <t xml:space="preserve">4to trimestre: </t>
    </r>
    <r>
      <rPr>
        <sz val="10"/>
        <rFont val="Futura Bk"/>
        <family val="2"/>
      </rPr>
      <t>Se realizo la atención a incidencias de soporte para estudiantes y administrativos de manera remota y/o presencial en este trimestre desde el 01 de Septiembre y corte a 11 de Diciembre, sumando un total de 769 tickets cerrados.
Se realizó el mantenimiento de 39 Ups, repuestos bateria, 2 plantas eléctricas, 10 aires acondicionados y 2 transformadores. Por motivo de la cuarentena por covid_19, la contratación se aplazó para el mes de diciembre.</t>
    </r>
  </si>
  <si>
    <t xml:space="preserve">Identificar, seleccionar e implementar la tecnología necesaria inicial que cumpla las expectativas de conectividad, procesamiento de datos, network, almacenamiento, equipos de cómputo, aplicativos y software requerido para la labor académica, sistemas y equipos de contingencia, cableado estructurado (Voz, Datos y Eléctrico) basado en la normatividad vigente para la sede norte en  la segunda fase (Ampliación Edificio 3 Pisos).                                               </t>
  </si>
  <si>
    <r>
      <t xml:space="preserve">1er trimestre: </t>
    </r>
    <r>
      <rPr>
        <sz val="10"/>
        <rFont val="Futura Bk"/>
        <family val="2"/>
      </rPr>
      <t>No se ha iniciado proceso.</t>
    </r>
  </si>
  <si>
    <r>
      <t>2do trimestre:</t>
    </r>
    <r>
      <rPr>
        <sz val="10"/>
        <rFont val="Futura Bk"/>
        <family val="2"/>
      </rPr>
      <t xml:space="preserve"> No se ha iniciado proceso.</t>
    </r>
  </si>
  <si>
    <r>
      <t xml:space="preserve">3er trimestre: </t>
    </r>
    <r>
      <rPr>
        <sz val="10"/>
        <rFont val="Futura Bk"/>
        <family val="2"/>
      </rPr>
      <t>No se ha iniciado proceso.</t>
    </r>
  </si>
  <si>
    <r>
      <t xml:space="preserve">4to trimestre: </t>
    </r>
    <r>
      <rPr>
        <sz val="10"/>
        <rFont val="Futura Bk"/>
        <family val="2"/>
      </rPr>
      <t xml:space="preserve">Por contingencia covid 19, este fue uno de las actividades planeadas que fue postergada para el próximo año.  </t>
    </r>
  </si>
  <si>
    <t>Realizar mantenimiento y monitoreo de servicios críticos en los VPS (Servidores Privados Virtuales) en la nube, con el fin de garantizar la disponibilidad y estabilidad en el 99%, para el uso,  acondicionamiento de actividades y servicios soportados como el sitio web institucional, aplicativos y sistemas de información institucionales, además el plan de contingencia para el sistema de información académico y de gestión (SIAG).</t>
  </si>
  <si>
    <r>
      <t>1er trimestre:</t>
    </r>
    <r>
      <rPr>
        <sz val="10"/>
        <rFont val="Futura Bk"/>
        <family val="2"/>
      </rPr>
      <t xml:space="preserve"> informe de vulnerabilidades, ataques y acciones tomadas en los servidores de la institución universitaria Colegio Mayor del Cauca. El principal factor de seguridad en sistemas informático deriva de la explotación de paquetes software con vulnerabilidades, en tal sentido:
* Se implementó un sistema de auditoría permanente que verifica el estado de todos los paquetes del sistema operativo y los actualiza a diario: parte del log del proceso.</t>
    </r>
    <r>
      <rPr>
        <b/>
        <sz val="10"/>
        <rFont val="Futura Bk"/>
        <family val="2"/>
      </rPr>
      <t xml:space="preserve">
* </t>
    </r>
    <r>
      <rPr>
        <sz val="10"/>
        <rFont val="Futura Bk"/>
        <family val="2"/>
      </rPr>
      <t>Se implementó un antivirus que revisa en tiempo real los virus y malware que intentan cargarse al sistema</t>
    </r>
    <r>
      <rPr>
        <b/>
        <sz val="10"/>
        <rFont val="Futura Bk"/>
        <family val="2"/>
      </rPr>
      <t xml:space="preserve">
*</t>
    </r>
    <r>
      <rPr>
        <sz val="10"/>
        <rFont val="Futura Bk"/>
        <family val="2"/>
      </rPr>
      <t>Se implementó un módulo de seguridad para el servidor web que verifica el tráfico en tiempo real en búsqueda de ataques comunes como sql injection y otros.
*Contratamos los servicios de un proveedor externo Inglés que realiza una auditoría
permanente del sitio web, configuración, componentes y otros en busca de ataques y
vulnerabilidades.</t>
    </r>
  </si>
  <si>
    <t>C:\Users\Alex Astudillo\Desktop\Unimayor\Primer seguimiento 2020</t>
  </si>
  <si>
    <r>
      <t xml:space="preserve">2do trimestre: </t>
    </r>
    <r>
      <rPr>
        <sz val="10"/>
        <rFont val="Futura Bk"/>
        <family val="2"/>
      </rPr>
      <t xml:space="preserve"> Se solicitaron credenciales de acceso adicionales y parametrización básica para el alojamiento del servicio de chat institucional bajo el dominio unimayor.edu.co, por último se está trabajando para implementar el mecanismo DKIM en el correo electrónico @unimayor.edu.co y se deben realizar unos cambios en los registros MX del dominio así como en el servidor.</t>
    </r>
  </si>
  <si>
    <t>tic@unimayor.edu.co y jperafan@unimayor.edu.co</t>
  </si>
  <si>
    <r>
      <t xml:space="preserve"> 3er trimestre: </t>
    </r>
    <r>
      <rPr>
        <sz val="10"/>
        <rFont val="Futura Bk"/>
        <family val="2"/>
      </rPr>
      <t>Se realizó la adquicisión de tres (03) servidores privados virtuales administrados (vps) de alta disponibilidad, renovación de la licencia del software vultracker y desarrollo de una aplicación software para la Institución Universitaria Colegio Mayor del Cauca</t>
    </r>
  </si>
  <si>
    <t>https://www.contratos.gov.co/consultas/detalleProceso.do?numConstancia=20-13-11199732&amp;g-recaptcha-response=03AGdBq25woM4imEDBkz9weWKG7djnsOyPwgfEd_S_sI6z7CXHNjMN72PSb_1V7NgGhYnnpFpzWEAvmwGLmuovC70LAr7USKNxHkIrxzYMld8P4CbF6GWZnVV_bjwwj26Clu9qGsgksQBK5aIzdttLB6rqgetOzrnD6d7IB-ViQPS49qp_4MiLabgwqXi4Sp0BuHOAJzPJTiTMN5DtUG9ea0pCuuMmQ8NttVjU60JFZVyabKk_75tuIWFFrKVZ7sxQRMoHNPs5YqOkyg2TAKdl6Gd2oF_nhUrAdGmXBrhMAAhQ-teVwEIYXchpHt6uwlFIRhzizH7rWNGqSi5jwYVcmWAjhDUvsPN6zpS6MVDTT_PM16ChAYcfthY6zaspwsqbL7uumE5bM6Zxv23HEN-jlP46wngzaE9FhvxzTDkaw54fASm7bo8wchW12Fqb2WV7WEnMPssSfeDQxdnSB2r9roP_aRGyRSibUZE1cZDGLdKjfDg56J5i78ftxipAmbMzEAcnon3iZmengm8NbJEm5S8ocBXtFeusNQ</t>
  </si>
  <si>
    <r>
      <t xml:space="preserve">4to trimestre: </t>
    </r>
    <r>
      <rPr>
        <sz val="10"/>
        <rFont val="Futura Bk"/>
        <family val="2"/>
      </rPr>
      <t xml:space="preserve"> Con la renovación del servicio de VPS´s, se continuan generando los informes de vulnerabilidades, ataques y acciones tomadas en los servidores de la institución universitaria Colegio Mayor del Cauca. </t>
    </r>
  </si>
  <si>
    <t>C:\Users\Alex Astudillo\Desktop\Unimayor\ seguimiento 2020</t>
  </si>
  <si>
    <t>Administración técnica de la página web de la institucional y publicación de contenidos.</t>
  </si>
  <si>
    <r>
      <t xml:space="preserve">1er trimestre: </t>
    </r>
    <r>
      <rPr>
        <sz val="10"/>
        <rFont val="Futura Bk"/>
        <family val="2"/>
      </rPr>
      <t>Actualización según requerimientos de usuario. Incidencias : 70</t>
    </r>
  </si>
  <si>
    <t>Envío de correos de procesos para actualización de documentos (transparecia) y contenido en la página web institucional 
Email: egutierrez@unimayor 
www.unimayor.edu.co</t>
  </si>
  <si>
    <t>peso de la actividad: 10</t>
  </si>
  <si>
    <r>
      <t>2do trimestre:</t>
    </r>
    <r>
      <rPr>
        <sz val="10"/>
        <rFont val="Futura Bk"/>
        <family val="2"/>
      </rPr>
      <t xml:space="preserve"> Actualización según requerimientos de usuario. Incidencias : 120</t>
    </r>
  </si>
  <si>
    <r>
      <t xml:space="preserve">3er trimestre:  </t>
    </r>
    <r>
      <rPr>
        <sz val="10"/>
        <rFont val="Futura Bk"/>
        <family val="2"/>
      </rPr>
      <t>Actualización según requerimientos de usuario. Incidencias : 40 (Finales de Agosto y Septiembre)</t>
    </r>
  </si>
  <si>
    <r>
      <t xml:space="preserve">4to trimestre:  </t>
    </r>
    <r>
      <rPr>
        <sz val="10"/>
        <rFont val="Futura Bk"/>
        <family val="2"/>
      </rPr>
      <t>Actualización según requerimientos de usuario. Incidencias : 90                                       Optimización de contenido de la página según norma 5857 para accesibilidad web.</t>
    </r>
  </si>
  <si>
    <t>Actualizar los diagramas lógicos de red institucionales.</t>
  </si>
  <si>
    <r>
      <t xml:space="preserve">1er trimestre: </t>
    </r>
    <r>
      <rPr>
        <sz val="10"/>
        <rFont val="Futura Bk"/>
        <family val="2"/>
      </rPr>
      <t xml:space="preserve">Se realizó diagrama para la ubicación e instalación de cámaras de la institución, en el plano se coloca la ubicación en la que va a quedar cada cámara por sede y se encuentra guardado en el equipo Soporte TIC-Redes.
También se comenzó a realizar el diagrama de la sede Casa Obando en donde  se puede verificar cómo está organizada cada oficina, salones y laboratorios con su respectivo tipo de conexión de red ya sea cableada o inalámbrica(Wifi) y la ubicación de los switch que se encuentran en este sede.  
Se actualizaron los diagramas logicos de red de las salas y laboratorios de las sedes encarnación, bicentenario y casa obando.
</t>
    </r>
  </si>
  <si>
    <t>D:\C.104_TIC\Documentos de apoyo\2020\CÁMARAS IP 2020
D:\C.104_TIC\Documentos de apoyo\2020\Diagrama CASA OBANDO</t>
  </si>
  <si>
    <r>
      <t xml:space="preserve">2do trimestre: </t>
    </r>
    <r>
      <rPr>
        <sz val="10"/>
        <rFont val="Futura Bk"/>
        <family val="2"/>
      </rPr>
      <t>Actualización de los diagramas de Conexión General y a solicitud del Ing. Fredy un diagrama de alto nivel de interconexión con la visibilidad del servidor SIAG yconexión lógica a la red.</t>
    </r>
  </si>
  <si>
    <t>D:\TIC.TDR.104 - NewOwncloud\Servicos de Red y Servidores 104.04.12\Diagramas
D:\C.104_TIC\Documentos de apoyo\2020\Diagrama Salas y laboratorio IUCMC</t>
  </si>
  <si>
    <r>
      <t xml:space="preserve">3er trimestre: </t>
    </r>
    <r>
      <rPr>
        <sz val="10"/>
        <rFont val="Futura Bk"/>
        <family val="2"/>
      </rPr>
      <t>Actualización de los diagramas de conexión de sede Bicentenario, y actualización de velocidades en los diagramas de interconexión.</t>
    </r>
  </si>
  <si>
    <r>
      <t xml:space="preserve">4to trimestre: </t>
    </r>
    <r>
      <rPr>
        <sz val="10"/>
        <rFont val="Futura Bk"/>
        <family val="2"/>
      </rPr>
      <t>Se inició la Actualización de diagramas de la red de administrativos por cambios locativos en la sede encarnación y el traslado temporal de oficinas a la sede administrativa alquilada.</t>
    </r>
  </si>
  <si>
    <t>Se realizarán los cambios cuando se definan espacios en sede Encarnación.</t>
  </si>
  <si>
    <t>Realizar la creación de encuestas y reportes de información estadística para los procesos institucionales en el sistema de encuestas institucional.</t>
  </si>
  <si>
    <r>
      <t xml:space="preserve">1er trimestre: </t>
    </r>
    <r>
      <rPr>
        <sz val="10"/>
        <rFont val="Futura Bk"/>
        <family val="2"/>
      </rPr>
      <t xml:space="preserve">1. Encuesta de satisfacción chat Online Unimayor
2. Encuesta de caracterización de docentes y administrativos unimayor para incorporación de las tic en las actividades académicas
3. Encuesta de caracterización de estudiantes unimayor para incorporación de las TIC en las actividades académicas
4. Formulario de inscripción curso inglés 5 Unimayor Virtual.
5. Rendición de Cuentas Unimayor – Vigencia 2019
6. Formulario inscripción "hablemos de artesanía 2020"
7. Votaciones Elecciones Comité de Investigaciones Facultad de Ingeniería.
8. Votaciones Elecciones Comité de Investigaciones Facultad de Arte y Diseño
9. Votaciones Elecciones Comité de Investigaciones Facultad de Ciencias Sociales
10. Grados autoevaluación programa Inglés Enero-2020
11. Inscripciones a cultura Unimayor 2020
12. Agenda actividad – Ven Inyéctale Amor a tu Vida y Salud a tu Cuerpo SGSST – Talento Humano vigencia 2020 - Previredmedimas
13. Inscripciones a deportes unimayor 2020
14. Grados enero de 2020
</t>
    </r>
  </si>
  <si>
    <t>www.unimayor.edu.co/encuestas/admin</t>
  </si>
  <si>
    <r>
      <t xml:space="preserve">2do trimestre: </t>
    </r>
    <r>
      <rPr>
        <sz val="10"/>
        <rFont val="Futura Bk"/>
        <family val="2"/>
      </rPr>
      <t xml:space="preserve">Reporte semestral. </t>
    </r>
  </si>
  <si>
    <r>
      <t xml:space="preserve">3er trimestre: </t>
    </r>
    <r>
      <rPr>
        <sz val="10"/>
        <rFont val="Futura Bk"/>
        <family val="2"/>
      </rPr>
      <t xml:space="preserve">Reporte semestral. </t>
    </r>
  </si>
  <si>
    <r>
      <t xml:space="preserve">4to trimestre: </t>
    </r>
    <r>
      <rPr>
        <sz val="10"/>
        <rFont val="Futura Bk"/>
        <family val="2"/>
      </rPr>
      <t>Reporte semestral. Actualización según requerimientos de usuario, Incidencias 60, reportes diarios de encuesta sintomatologia covid 19 (70 reportes).</t>
    </r>
  </si>
  <si>
    <t>Gestionar 33 puntos de eléctricos y de red certificados instalados para computadores de docente en las sedes Casa Obando, Encarnación y Norte.</t>
  </si>
  <si>
    <r>
      <t xml:space="preserve">1er trimestre: </t>
    </r>
    <r>
      <rPr>
        <sz val="10"/>
        <rFont val="Futura Bk"/>
        <family val="2"/>
      </rPr>
      <t xml:space="preserve">Se indentifican los 33 puntos de red y se cotizan, se está creando el estudo de necesidad para la contratación de los puentos eléctricos y de red. </t>
    </r>
  </si>
  <si>
    <r>
      <t>2do trimestre:</t>
    </r>
    <r>
      <rPr>
        <sz val="10"/>
        <rFont val="Futura Bk"/>
        <family val="2"/>
      </rPr>
      <t xml:space="preserve"> Se aplazaron para el mes de agosto la contratación de la instalación de los 33 puntos eléctricos y de red por motivos de la contingencia covid_19. </t>
    </r>
  </si>
  <si>
    <r>
      <t xml:space="preserve">3er trimestre: </t>
    </r>
    <r>
      <rPr>
        <sz val="10"/>
        <color theme="1"/>
        <rFont val="Futura Bk"/>
        <family val="2"/>
      </rPr>
      <t xml:space="preserve">Se está realizando estudio de necesidad y cotizaciones. </t>
    </r>
  </si>
  <si>
    <r>
      <t xml:space="preserve">4to trimestre: </t>
    </r>
    <r>
      <rPr>
        <sz val="10"/>
        <rFont val="Futura Bk"/>
        <family val="2"/>
      </rPr>
      <t xml:space="preserve">Por proyecto de mejora de la sede Encarnación en su Infraestructura para el 2021, esta instalación queda aplazada para realizarla junto con dicho proyecto, esto con el fin de optimizar los recursos y no entrar en detrimento patrimonial. De manera estratégica se realizaron los estudios para instalar aproximadamente 20 puntos de red y eléctritcos (regulado y no regulado) para la nueva sede administrativa. </t>
    </r>
  </si>
  <si>
    <t>Aplicar e implementar controles dando respuesta al sistema de gestión de seguridad de la información.</t>
  </si>
  <si>
    <r>
      <t xml:space="preserve">1er trimestre:  </t>
    </r>
    <r>
      <rPr>
        <sz val="10"/>
        <rFont val="Futura Bk"/>
        <family val="2"/>
      </rPr>
      <t xml:space="preserve">En cotizaciones para análisis económico en el estudio de necesidad
</t>
    </r>
  </si>
  <si>
    <r>
      <t xml:space="preserve">2do trimestre: </t>
    </r>
    <r>
      <rPr>
        <sz val="10"/>
        <rFont val="Futura Bk"/>
        <family val="2"/>
      </rPr>
      <t>Demo e implementación de solución Cortex XDR y Prisma SaaS para equipos y aplicaciones de la institución. Cortex se instaló en 26 máquinas escogidas al azar de funcionarios, contratistas y estudiantes. Prisma SaaS se aplico el en correo electrónico y drive a nivel general. Se inicia el proceso de carga de acciones que dan respuesta a los hallazgos en la auditoría de SGSI.</t>
    </r>
  </si>
  <si>
    <t>email: jperafan@unimayor.edu.co</t>
  </si>
  <si>
    <r>
      <t xml:space="preserve">3er trimestre: </t>
    </r>
    <r>
      <rPr>
        <sz val="10"/>
        <rFont val="Futura Bk"/>
        <family val="2"/>
      </rPr>
      <t>Revisión de nuevas funcionalidades y asistencia a laboratorio virtual fortidemo para la solución de seguridad de Fortinet, se adelanta también levantamiento de información conjunta con la empresa de soporte y servicios (Gamma Ingenieros) con el fin de tener el dimensionamiento ideal de la solución a imlementar el próximo año contemplando Alta Disponibilidad, proyección y soporte para puntos de acceso inalámbrico en salones entre otras funcionalidades a implementar.</t>
    </r>
  </si>
  <si>
    <r>
      <t>4to trimestre:</t>
    </r>
    <r>
      <rPr>
        <sz val="10"/>
        <rFont val="Futura Bk"/>
        <family val="2"/>
      </rPr>
      <t xml:space="preserve"> Revisión de propuestas económicas y alternativas para tomar desición de firewall de seguridad perimetral para la implementación a comienzos del próximo año.</t>
    </r>
  </si>
  <si>
    <t>email: jperafan@unimayor.edu.co y tic@unimayor.edu.co</t>
  </si>
  <si>
    <t>Gestionar la plataforma de seguridad (antivirus) ESET x una año.</t>
  </si>
  <si>
    <r>
      <t xml:space="preserve">1er trimestre: </t>
    </r>
    <r>
      <rPr>
        <sz val="10"/>
        <rFont val="Futura Bk"/>
        <family val="2"/>
      </rPr>
      <t xml:space="preserve">Se realizó estudio de nececidad para contratación de mínima cuantía de la adquisición por vigencia de un (1) año de 550 licencias software antivirus de soluciones de seguridad informática (ESET) administrable, que permita determinar políticas, recopilar registros y obtener notificaciones e información general de la seguridad de toda la red de datos y equipos de cómputo de la IUCMC; documento enviado a secretaria general el día 1 de abril de 2020. </t>
    </r>
  </si>
  <si>
    <t xml:space="preserve">D:\TIC TDR_104\C.104_TIC_2020\104.03_Estudios_Técnicos_y_de_Viabilidad\10. Antivirus </t>
  </si>
  <si>
    <r>
      <t xml:space="preserve">2do trimestre: </t>
    </r>
    <r>
      <rPr>
        <sz val="10"/>
        <rFont val="Futura Bk"/>
        <family val="2"/>
      </rPr>
      <t>Mantenimiento de agentes e instalaciones automáticas remotas, instalaciones manuales en equipos de funcionarios remotamente durante la contingencia.</t>
    </r>
  </si>
  <si>
    <t>https://10.20.40.11/era/webconsole/</t>
  </si>
  <si>
    <r>
      <t xml:space="preserve">3er trimestre: </t>
    </r>
    <r>
      <rPr>
        <sz val="10"/>
        <rFont val="Futura Bk"/>
        <family val="2"/>
      </rPr>
      <t>Mantenimiento de agentes e instalaciones automáticas remotas, instalaciones manuales en equipos de funcionarios remotamente durante la contingencia. Programación de actualización a clientes en la versión 7.3</t>
    </r>
  </si>
  <si>
    <r>
      <t xml:space="preserve">4to trimestre: </t>
    </r>
    <r>
      <rPr>
        <sz val="10"/>
        <rFont val="Futura Bk"/>
        <family val="2"/>
      </rPr>
      <t>Mantenimiento de agentes e instalaciones automáticas remotas, instalaciones manuales en equipos de funcionarios remotamente durante la contingencia. Programación de actualización a clientes en la versión 7.3</t>
    </r>
  </si>
  <si>
    <t>Gestionar la Renovación de Licenciamiento de software.</t>
  </si>
  <si>
    <r>
      <t xml:space="preserve">1er trimestre: </t>
    </r>
    <r>
      <rPr>
        <sz val="10"/>
        <rFont val="Futura Bk"/>
        <family val="2"/>
      </rPr>
      <t>Se realizó estudio de nececidad para contratación por subasta inversa de</t>
    </r>
    <r>
      <rPr>
        <b/>
        <sz val="10"/>
        <rFont val="Futura Bk"/>
        <family val="2"/>
      </rPr>
      <t xml:space="preserve"> </t>
    </r>
    <r>
      <rPr>
        <sz val="10"/>
        <rFont val="Futura Bk"/>
        <family val="2"/>
      </rPr>
      <t>compra de 61 licencias adobe creative cloud, 30 de windows 10 sngl, 1 de teamviewer premium y 3 de teamviewer remote management, para ser instaladas en salas fijas y móviles de la facultad de arte y diseño de la IUCMC. El documento fue enviado a secretaria general el día 10 de marzo de 2020.</t>
    </r>
  </si>
  <si>
    <t xml:space="preserve">D:\TIC TDR_104\C.104_TIC_2020\104.03_Estudios_Técnicos_y_de_Viabilidad\6. Licencias Adobe facultad artes </t>
  </si>
  <si>
    <t>Avance: 1</t>
  </si>
  <si>
    <r>
      <t xml:space="preserve">2do trimestre: </t>
    </r>
    <r>
      <rPr>
        <sz val="10"/>
        <rFont val="Futura Bk"/>
        <family val="2"/>
      </rPr>
      <t xml:space="preserve">Se realizó el estudio de necesidad y contratación de chat online para atención al público desde la página institucional. 
Se realizó estudio de necesidad y contratación de soporte de controladora Ruckus. </t>
    </r>
  </si>
  <si>
    <t>https://www.contratos.gov.co/consultas/detalleProceso.do?numConstancia=20-13-10795716
https://www.contratos.gov.co/consultas/detalleProceso.do?numConstancia=20-13-10649710</t>
  </si>
  <si>
    <r>
      <t>3er trimestre</t>
    </r>
    <r>
      <rPr>
        <sz val="10"/>
        <color theme="1"/>
        <rFont val="Futura Bk"/>
        <family val="2"/>
      </rPr>
      <t>: Se realizó compra y renovación de las licencias: articulate 360, vimeo, study room (admin user) y screen reader (extensión de joomla); de acuerdo a las características técnicas solicitadas por la Institución Universitaria Colegio Mayor del Cauca.</t>
    </r>
  </si>
  <si>
    <t>https://www.contratos.gov.co/consultas/detalleProceso.do?numConstancia=20-13-11158090&amp;g-recaptcha-response=03AGdBq25YOh04KfSwVD98wKC38Zxh3byI7iIlf7EIAIzlDLaps58kfouYj3lGshLiPJCApgvu5kQHZDe4E2Dk3XH7kAbmqRna79OM51MRUD0IcPbZruZBVNJ4AxGJUlWQYIxOMns_pirDQnFvUdprqPVKJqtoubW_tfSAykn5NPeLodHLN7iGeAfIEKGkNsTchNfsABP0t5epsUghQkUnC5TWu1dWvBOOBgNl-Pkw3snMz1nQSyFO26nZ2jZN_YE2nwrFsR2uDQXjAllwZcHBVhscevI1A3dOzrDmIrPbwSmbsEbTbLNrmMrB1p0jtwz_o7JH9BFN4KqlDZoDU3_InBHRWKgC2AcfhiPzPgSVrDIZeUdn8emsNFLgl2wKbBlE8fNQCXZl_StuZ0YjjS0FUf8LZL4TJS_UEy6QwUjOQal9o3u6Te_PMKHOjWONs3boNucBFmDUjafUeWmibCcRWSOyU9xbhTdMb5oR5HI0tr-15FkYuhpH7s2DBCXaMO5b11To9A9PgHEtZ7FRMKzRiD1X5uWWUEeiow</t>
  </si>
  <si>
    <r>
      <t xml:space="preserve">4to trimestre: </t>
    </r>
    <r>
      <rPr>
        <sz val="10"/>
        <rFont val="Futura Bk"/>
        <family val="2"/>
      </rPr>
      <t>Adqusición en modalidad de renovación, suscripción o compra, las licencias de software vmware vsphere 6 essentials plus, vyond, acronis true image, unity pro, teamviewer, adobe cct vip, certificado ssl, myquantitie, clarity road y campus agreement; de acuerdo a las características técnicas solicitadas por la Institución Universitaria Colegio mayor del Cauca.</t>
    </r>
  </si>
  <si>
    <t>https://www.contratos.gov.co/consultas/detalleProceso.do?numConstancia=20-9-469658&amp;g-recaptcha-response=03AGdBq25Uhhg2F9uCGClPvE1LvHhw2-C1fCEWOQ1ftE80Uf67kRwLo5tRyfBqK7HM8KuFJxGT3-INtKXn2X_q8YTBsINggt7bLpMXoe_KGoyBP80Y_4V3J_3GeWFKPD_g0nKpFQSSLLIrY62NKkGRyVsBbj0XIY7t5FoIir03Gx45c0EmndZaRxSQCXuXk7VRozsbREeeo4jKO9bb8EEx-TFbAdm9hyJzbtjBUIZxibbsVVpbpmYXXfjjrTwUu4UE3xaUS8W-cUBmomojcBtW2jo_vqWo5eMRVDewPgsT1Fy1UBUtN_zZyEkn7YP42EU8Zgk95DhVVCr8nWUxCP3tOBgXXgVIO0DqdPkqI_8aXpUpcRAsnc4tdtu6RoGzjswQKBdeXRRCX81F5fjRbILI4-Axn00ztVxXBUw-bv4B-Iz2j5sUiT8UWrwS-S3eLZYjLvOExU2u_zuDA_pmzCH9Xs-W5PwDqmvxDvAIj_NWuph5yD5yI3880jGaffkX_kjdgybjFlVBLOrmzhfOKJ_O07cQTHhhVYgbnw</t>
  </si>
  <si>
    <t>$91.568.000
$4.900.000</t>
  </si>
  <si>
    <t>Elementos necesarios para dar soporte, equipos de computo, redes y audiovisuales para garantizar continuidad de los procesos institucionales.</t>
  </si>
  <si>
    <r>
      <t xml:space="preserve">1er trimestre: </t>
    </r>
    <r>
      <rPr>
        <sz val="10"/>
        <rFont val="Futura Bk"/>
        <family val="2"/>
      </rPr>
      <t>En cotizaciones para análisis económico en el estudio de necesidad.</t>
    </r>
  </si>
  <si>
    <r>
      <t>2do trimestre:</t>
    </r>
    <r>
      <rPr>
        <sz val="10"/>
        <rFont val="Futura Bk"/>
        <family val="2"/>
      </rPr>
      <t xml:space="preserve"> Se realizó estudio de necesidad y contratación de kit tecnológico para docentes, administrativos y contratistas de IUCMC. </t>
    </r>
  </si>
  <si>
    <t>https://www.contratos.gov.co/consultas/detalleProceso.do?numConstancia=20-13-10846179</t>
  </si>
  <si>
    <r>
      <t xml:space="preserve">3er trimestre: </t>
    </r>
    <r>
      <rPr>
        <sz val="10"/>
        <rFont val="Futura Bk"/>
        <family val="2"/>
      </rPr>
      <t>Se realizo la revisión de necesidades para adquisición de elementos tecnológicos para actualización de equipos, mejoramiento o reparación.</t>
    </r>
  </si>
  <si>
    <t>Listado de necesidades enviado a tic@unimayor.edu.co</t>
  </si>
  <si>
    <r>
      <t xml:space="preserve">4to trimestre: </t>
    </r>
    <r>
      <rPr>
        <sz val="10"/>
        <color theme="1"/>
        <rFont val="Futura Bk"/>
        <family val="2"/>
      </rPr>
      <t>Se adquirieron elementos eléctricos y electrónicos necesarios para garantizar la mejora continua, brindar soporte técnico y prestar el servicio tic en la Institución Universitaria Colegio Mayor.</t>
    </r>
  </si>
  <si>
    <t>https://www.contratos.gov.co/consultas/detalleProceso.do?numConstancia=20-13-11417594&amp;g-recaptcha-response=03AGdBq26eCiThOqPF3aTPAKCdP4ACbeX6vKYzWNd8qMGNkUiGBdQl1Q_RCwYFlXwgc_N1YiXZQvo--FZoMzdmC5HKGEdwv0JCdlfCohJpmbOS3LrI2pphRwRa7cHhVHo9yOuYnbg_FpPEr_SYH1XAUwcc00uMp04WrIWHvbUo8jtkQMmMcPB409iJQnKO_h2kxJXWWEOZRB43uyAhxhSky7t0Q_Utom_yYLG10jnE72rU3ylywzzE-tTpJ9kNvZbdbaRmZpX6jN7v0zFqn5jSiKOLIwY6bRW10XDvBmrjocjfc2qIS0JqRYTZNNxZS5tkXIwBoyD5c7mjkto84EigkBwefdYaEdA9ELneo0jgbPKIpu2vUqojEzJoW1hGwLFn4etQQI3H_LQzYe4ASnwkIV0KAmGK8zmeY8N6lr3FvzK5FetnFNNlT9hBwE-DMoi3778aO00f6ipEVsrXklIi7XaUINT3ikLoVNHuEc44RcbNf1fzHmSdPez3iTJ994euk9HYF6Z8O49u5MJpctLv5n2wwB23t8CAtEUaFR_PpxwTlv0SN4OOkGU</t>
  </si>
  <si>
    <t>Crear y hacer mantenimiento de cuentas de correo institucional (Admitidos, Docentes y Contratistas).</t>
  </si>
  <si>
    <r>
      <t xml:space="preserve">1er trimestre: </t>
    </r>
    <r>
      <rPr>
        <sz val="10"/>
        <rFont val="Futura Bk"/>
        <family val="2"/>
      </rPr>
      <t xml:space="preserve">En el primer trimestre 2020 se realizaron 2259 acciones de mantenimiento en el correo institucional de admitidos, docentes y contratistas.  </t>
    </r>
  </si>
  <si>
    <t>C:\Users\Alex Astudillo\Desktop\Unimayor\Primer seguimiento 2020.</t>
  </si>
  <si>
    <r>
      <t xml:space="preserve">2do trimestre: </t>
    </r>
    <r>
      <rPr>
        <sz val="10"/>
        <rFont val="Futura Bk"/>
        <family val="2"/>
      </rPr>
      <t>Se realizaron 416 soportes desde la cuenta soportecorreos@unimayor.edu.co durante la contingencia. En total en el semestre con corte a Junio 19 por los administradores se realizaron 2516 atenciones y soportes.</t>
    </r>
  </si>
  <si>
    <t>D:\UNIMAYOR\Documentos Teletrabajo\Reunión Seguimiento POA\@unimayor  (Drive jperafan@unimayor.edu.co)</t>
  </si>
  <si>
    <r>
      <t xml:space="preserve">3er trimestre: </t>
    </r>
    <r>
      <rPr>
        <sz val="10"/>
        <rFont val="Futura Bk"/>
        <family val="2"/>
      </rPr>
      <t>Se realizaron 389 soportes desde la cuenta soportecorreos@unimayor.edu.co durante la contingencia. En total en el trimestre (Julio-Septiembre) con corte a Octubre 19 por los administradores se realizaron 693 atenciones y soportes.</t>
    </r>
  </si>
  <si>
    <r>
      <t xml:space="preserve">4to trimestre: </t>
    </r>
    <r>
      <rPr>
        <sz val="10"/>
        <rFont val="Futura Bk"/>
        <family val="2"/>
      </rPr>
      <t>Se realizaron 234 soportes desde la cuenta soportecorreos@unimayor.edu.co (Octubre-Diciembre).</t>
    </r>
  </si>
  <si>
    <t xml:space="preserve">Se hace necesario crear un espacio alterno a la biblioteca (Kiosco Digital) donde los estudiantes de la sede Norte puedan realizar diferentes actividades académicas donde necesiten equipos de computo. </t>
  </si>
  <si>
    <r>
      <t xml:space="preserve">1er trimestre:  </t>
    </r>
    <r>
      <rPr>
        <sz val="10"/>
        <rFont val="Futura Bk"/>
        <family val="2"/>
      </rPr>
      <t>No aplica para este trimestre</t>
    </r>
  </si>
  <si>
    <r>
      <t>2do trimestre:</t>
    </r>
    <r>
      <rPr>
        <sz val="10"/>
        <rFont val="Futura Bk"/>
        <family val="2"/>
      </rPr>
      <t xml:space="preserve"> El 7 de julio se envio al Ing. Jose Rafael Guevara la justificación y objeto para contración del kiosco digital de la sede Norte. En razón de esto, el estudio de necesidad quedó terminado y listo para pasar a secretaria general. </t>
    </r>
  </si>
  <si>
    <t>correo: tic@unimayor.edu.co</t>
  </si>
  <si>
    <r>
      <t>3er trimestre</t>
    </r>
    <r>
      <rPr>
        <sz val="10"/>
        <color theme="1"/>
        <rFont val="Futura Bk"/>
        <family val="2"/>
      </rPr>
      <t xml:space="preserve">: Por motivo de construcción del edificio en la sede Norte de la IUCMC, este proyecto queda aplazado hasta nueva orden. </t>
    </r>
  </si>
  <si>
    <t>Revisar estas pára ver eliminacion poa</t>
  </si>
  <si>
    <r>
      <t xml:space="preserve">4to trimestre: </t>
    </r>
    <r>
      <rPr>
        <sz val="10"/>
        <rFont val="Futura Bk"/>
        <family val="2"/>
      </rPr>
      <t xml:space="preserve">Por motivo de construcción del edificio en la sede Norte de la IUCMC, este proyecto queda aplazado hasta nueva orden. </t>
    </r>
  </si>
  <si>
    <t>Modernización de equipos eléctricos de video proyección y de red, además de accesorios necesarios para fortalecer los medios educativos que inciden directamente en la formación académica.</t>
  </si>
  <si>
    <r>
      <t xml:space="preserve">1er trimestre: </t>
    </r>
    <r>
      <rPr>
        <sz val="10"/>
        <rFont val="Futura Bk"/>
        <family val="2"/>
      </rPr>
      <t>No aplica para este trimestre</t>
    </r>
  </si>
  <si>
    <t>peso de la actividad: 4</t>
  </si>
  <si>
    <r>
      <t xml:space="preserve">2do trimestre: </t>
    </r>
    <r>
      <rPr>
        <sz val="10"/>
        <rFont val="Futura Bk"/>
        <family val="2"/>
      </rPr>
      <t>Por la contingencia Covid_19, la contratación de accesorios necesarios para fortalecer los medio educativos quedó aplazada para el segundo semestre de 2020.</t>
    </r>
  </si>
  <si>
    <r>
      <t xml:space="preserve">3er trimestre: </t>
    </r>
    <r>
      <rPr>
        <sz val="10"/>
        <rFont val="Futura Bk"/>
        <family val="2"/>
      </rPr>
      <t>Por la contingencia Covid_19, la contratación de accesorios necesarios para fortalecer los medio educativos quedó aplazada para el año de 2021.</t>
    </r>
  </si>
  <si>
    <r>
      <t xml:space="preserve">4to trimestre: </t>
    </r>
    <r>
      <rPr>
        <sz val="10"/>
        <rFont val="Futura Bk"/>
        <family val="2"/>
      </rPr>
      <t xml:space="preserve">Se adquirieron equipos informáticos, repuestos y partes necesarias, para garantizar el buen funcionamiento de las actividades en los diferentes procesos de la Institución Universitaria Colegio Mayor del Cauca. Con estos proyectos se adquirieron elementos para la modernización de la infraestructura tecnológica que son indispensables para el desarrollo de las actividades académicas. </t>
    </r>
  </si>
  <si>
    <t>https://www.contratos.gov.co/consultas/detalleProceso.do?numConstancia=20-13-11417614&amp;g-recaptcha-response=03AGdBq25732zOZ23RzuuS7u6lANKnspdSOvTelpz5IOafECgLRTIG3gGTcJdOwf7V_blWzyVNHmSD-x7r50gVMWXx62BHt_R0kUhXX1dU9vSrFl3As7t2zS7hpEARqA_gQsV4vDjQVot5do9qbc1uTUPf7lCFA14UNfAjUVHbYa1qdH-Mc-rhrPqdyoZgsAozsL0DZ_vi7AsK8kuSB1SmldZUIwGTlBO0oILkopwp_fbf5DsAJ2vQYNwoC25gCjUixWx0kbEO-KEOnZHyFc1MvG1hvjR6yl0MZ-9S3po_UBrMbqMyLpdmE6rCpyYHtLnj2b5u3tYmA9jUgxzaMJY-s44jFKpbxgPFX8cHrTRcTn0H92Hk8TlAB60X374A49xOeVvq0X8UVAt71DvdJ3J42QV_pa_uN2d3CVRJ6FdKEZ9V13nTXSPW_gc6p9DoRLFpBya8qxZWcAgz_GyhNaokYS_rbBnfS5NNfOzA4bKcQGj1TT_PxoDOECiwYS_7JSRUipqJTQHi-3g1DTjz9sN2jHTxIgY0i-77s8Czq0r0vj9b2bEhogs-iEA</t>
  </si>
  <si>
    <t xml:space="preserve">El programa de educación para el trabajo y el desarrollo humano de idioma inglés solicitó mejora para el centro de estudios inglés, en donde los estudiantes puedan tener una sala especializada donde puedan realizar sus prácticas. </t>
  </si>
  <si>
    <r>
      <t>3er trimestre:</t>
    </r>
    <r>
      <rPr>
        <sz val="10"/>
        <rFont val="Futura Bk"/>
        <family val="2"/>
      </rPr>
      <t xml:space="preserve"> Por la contingencia Covid_19, la contratación de accesorios necesarios para fortalecer los medio educativos quedó aplazada para el año de 2021.</t>
    </r>
  </si>
  <si>
    <r>
      <t xml:space="preserve">4to trimestre: </t>
    </r>
    <r>
      <rPr>
        <sz val="10"/>
        <rFont val="Futura Bk"/>
        <family val="2"/>
      </rPr>
      <t>Por la contingencia Covid_19, la contratación de accesorios necesarios para fortalecer los medio educativos quedó aplazada para el año de 2021.</t>
    </r>
  </si>
  <si>
    <t>Gestión para la implementación del certificado SSL para página web y sistema de información SIAG.</t>
  </si>
  <si>
    <r>
      <t>1er trimestre:</t>
    </r>
    <r>
      <rPr>
        <sz val="10"/>
        <rFont val="Futura Bk"/>
        <family val="2"/>
      </rPr>
      <t xml:space="preserve">  No aplica para este trimestre</t>
    </r>
  </si>
  <si>
    <r>
      <t xml:space="preserve">2do trimestre: </t>
    </r>
    <r>
      <rPr>
        <sz val="10"/>
        <rFont val="Futura Bk"/>
        <family val="2"/>
      </rPr>
      <t xml:space="preserve">Reenvío de mensaje de pre-aviso para alertar del vencimiento del SSL para el dominio siag.unimayor.edu.co </t>
    </r>
  </si>
  <si>
    <t>jperafan@unimayor.edu.co  y tic@unimayor.edu.co</t>
  </si>
  <si>
    <r>
      <t xml:space="preserve">3er trimestre: </t>
    </r>
    <r>
      <rPr>
        <sz val="10"/>
        <rFont val="Futura Bk"/>
        <family val="2"/>
      </rPr>
      <t>Se culminó con el proceso de solicitud, gestión, aprobación, implementación y verificación del certificado SSL para el dominio https://siag.unimayor.edu.co y sus módulos y aplicativos que sirve el sistema.</t>
    </r>
  </si>
  <si>
    <t>https://siag.unimayor.edu.co/
Proceso en página de contratación 
emails: jperafan@unimayor.edu.co  y tic@unimayor.edu.co</t>
  </si>
  <si>
    <r>
      <t xml:space="preserve">4to trimestre: </t>
    </r>
    <r>
      <rPr>
        <sz val="10"/>
        <rFont val="Futura Bk"/>
        <family val="2"/>
      </rPr>
      <t>Con un nuevo requerimiento debido al proceso de implementación del servidor para atender las solicitudes de pagos automáticos en línea con PSE y la entidad ACH Colombia, fue necesaria y está en proceso de adquisición un nuevo certificado SSL para el dominio https://siagpse.unimayor.edu.co</t>
    </r>
  </si>
  <si>
    <t>Consolidar un sistema de aseguramiento de calidad que permita la  toma  de  decisiones  y  la  visibilización  de  resultados  de  la  gestión,  mediante la aplicación de procesos transparentes</t>
  </si>
  <si>
    <t>N°.</t>
  </si>
  <si>
    <t>peso</t>
  </si>
  <si>
    <t>avance</t>
  </si>
  <si>
    <t>Realizar y socializar informe auditoria interna de seguridad y privacidad de la información 2019.</t>
  </si>
  <si>
    <r>
      <t xml:space="preserve">1er trimestre:  </t>
    </r>
    <r>
      <rPr>
        <sz val="10"/>
        <rFont val="Futura Bk"/>
        <family val="2"/>
      </rPr>
      <t>Se realizó el informe de la auditoria de Seguridad y Privacidad de la información realizada a los principales procesos de la Institución durante el mes de diciembre de 2019. Además se socializó en reunión con los lideres de proceso auditados.</t>
    </r>
  </si>
  <si>
    <t>Documento Informe de auditorio 2019.
Acta de socialización
D:\SGSI\2020\INFORME_AUDITORIA_2019\INFORME DE AUDITORIA INTERNA_KM.pdf</t>
  </si>
  <si>
    <t>programar acciones de correctivas para cubrir las no conformidades encontradas en el proceso de auditoria.</t>
  </si>
  <si>
    <r>
      <t xml:space="preserve">2do trimestre: </t>
    </r>
    <r>
      <rPr>
        <sz val="10"/>
        <rFont val="Futura Bk"/>
        <family val="2"/>
      </rPr>
      <t>N/A</t>
    </r>
  </si>
  <si>
    <r>
      <t xml:space="preserve">3er trimestre:  </t>
    </r>
    <r>
      <rPr>
        <sz val="10"/>
        <rFont val="Futura Bk"/>
        <family val="2"/>
      </rPr>
      <t>N/A</t>
    </r>
  </si>
  <si>
    <r>
      <t xml:space="preserve">4to trimestre:  </t>
    </r>
    <r>
      <rPr>
        <sz val="10"/>
        <rFont val="Futura Bk"/>
        <family val="2"/>
      </rPr>
      <t>N/A</t>
    </r>
  </si>
  <si>
    <t xml:space="preserve">Apoyo en la implementación de acciones de Seguridad y Privacidad de la información como requisitos de resultado de la auditoria de seguridad y privacidad de la información vigencia 2019. </t>
  </si>
  <si>
    <r>
      <t xml:space="preserve">1er trimestre: </t>
    </r>
    <r>
      <rPr>
        <sz val="10"/>
        <rFont val="Futura Bk"/>
        <family val="2"/>
      </rPr>
      <t xml:space="preserve"> Se envió a cada líder de proceso auditado los hallazgos encontrados en la auditoria de seguridad y privacidad de la información, para dar inicio a planes de mejora en pro de fortalecer la seguridad  y privacidad de la información </t>
    </r>
  </si>
  <si>
    <t>correo enviado a control interno con informe individual para cada proceso con fecha: 11 de marzo de 2020.
D:\SGSI\2020\INFORME_AUDITORIA_2019</t>
  </si>
  <si>
    <t>Acompañamiento para la implementación de acciones</t>
  </si>
  <si>
    <r>
      <t xml:space="preserve">2do trimestre:  </t>
    </r>
    <r>
      <rPr>
        <sz val="10"/>
        <rFont val="Futura Bk"/>
        <family val="2"/>
      </rPr>
      <t>Se realizaron asesorias virtuales para que los responsables de las acciones correctivas por hallazgos de auditoria las registraran en el aplicativo,  seciones programadas con:
P.U. Talento Humano.
Contratista Secretaria General
Secretario General
Vicerectora
Decano Facultad de ingeniería
Decano Facultad Ciencias Sociales y de la Administracion
Decano Facultad de Arte y Diseño.
Tecnico-Administrativo Almacen
Asesor Tic
Asesor Control Interno
Tecnico Administrativo de Redes
P.U. Sistemas de informacion</t>
    </r>
  </si>
  <si>
    <t>Registro Acciones correctivas de Seguridad y Privacidad de la información en Aplicativo  
http://190.5.199.19/acciones/public/viewacciones</t>
  </si>
  <si>
    <t>Seguimiento a acciones.</t>
  </si>
  <si>
    <r>
      <t xml:space="preserve">3er trimestre:  </t>
    </r>
    <r>
      <rPr>
        <sz val="10"/>
        <rFont val="Futura Bk"/>
        <family val="2"/>
      </rPr>
      <t xml:space="preserve">Se realizó el registro de las acciones de seguridad y privacidad de la información según resultado de la auditoria interna. </t>
    </r>
  </si>
  <si>
    <t>http://190.5.199.19/acciones/public/viewacciones</t>
  </si>
  <si>
    <r>
      <t xml:space="preserve">4to trimestre: </t>
    </r>
    <r>
      <rPr>
        <sz val="10"/>
        <rFont val="Futura Bk"/>
        <family val="2"/>
      </rPr>
      <t xml:space="preserve">Se realizó seguimiento a acciones de acciones a cargo del proceso de Gestión de Recursos Tecnologícos.  </t>
    </r>
  </si>
  <si>
    <t>Actualizar la Matriz MSPI propuesta por Min TIC “Instrumento de identificación de la línea base de seguridad administrativa y técnica”. (Cumplimiento política de Gobierno Digital y ley de transparencia).</t>
  </si>
  <si>
    <r>
      <t xml:space="preserve">1er trimestre: </t>
    </r>
    <r>
      <rPr>
        <sz val="10"/>
        <rFont val="Futura Bk"/>
        <family val="2"/>
      </rPr>
      <t xml:space="preserve">Se realizó la revisión y actualización de requerimientos de la herramienta MSPI; parte: levantamiento de información, áreas involucradas y administrativas. </t>
    </r>
  </si>
  <si>
    <t>MSPI actualizado en los requerimientos: levantamiento de información, áreas involucradas y administrativas.
D:\SGSI\2020\MSPI\MSPI_2020.xlsx</t>
  </si>
  <si>
    <r>
      <t>2do trimestre:</t>
    </r>
    <r>
      <rPr>
        <sz val="10"/>
        <rFont val="Futura Bk"/>
        <family val="2"/>
      </rPr>
      <t>Se actualizo en su totalidad el MSPI y se realizó informe de seguimiento  MSPI.</t>
    </r>
  </si>
  <si>
    <t>MSPI actualizada 
D:\SGSI\SEGURIDAD_ 20\seguimientos 2020\POA2020\POA_2do_Trimestre</t>
  </si>
  <si>
    <t>3er trimestre:  No Aplica</t>
  </si>
  <si>
    <t>4to trimestre:   No Aplica</t>
  </si>
  <si>
    <t>Revisar, actualizar, registrar y realizar primer seguimiento de riesgos de seguridad y privacidad de la información en el aplicativo Institucional</t>
  </si>
  <si>
    <r>
      <t xml:space="preserve">1er trimestre: </t>
    </r>
    <r>
      <rPr>
        <sz val="10"/>
        <rFont val="Futura Bk"/>
        <family val="2"/>
      </rPr>
      <t>Se realizó el registro de los riesgos de seguridad y privacidad de la información en el aplicativo.
Se realizó el primer seguimiento de riesgos ingresando evidencia de los avances a controles.</t>
    </r>
  </si>
  <si>
    <t xml:space="preserve">Riesgos subidos en aplicativo. 
Seguimiento a riesgos primer trimestre con evidencias en aplicativo.
https://siag.unimayor.edu.co/SiagRiesgos/login.aspx
</t>
  </si>
  <si>
    <r>
      <t xml:space="preserve">2do trimestre: </t>
    </r>
    <r>
      <rPr>
        <sz val="10"/>
        <rFont val="Futura Bk"/>
        <family val="2"/>
      </rPr>
      <t xml:space="preserve">Se realizó revision y segundo seguimiento de los riesgos de seguridad y privacidad de la informacion en aplicativo. </t>
    </r>
  </si>
  <si>
    <t>Registro de riesgos de seguridad y privacidad de la informacion  en aplicativo
https://siag.unimayor.edu.co/SiagRiesgos/login.aspx</t>
  </si>
  <si>
    <r>
      <t xml:space="preserve">3er trimestre: </t>
    </r>
    <r>
      <rPr>
        <sz val="10"/>
        <rFont val="Futura Bk"/>
        <family val="2"/>
      </rPr>
      <t xml:space="preserve">Por motivo de la contingecia covid 19, no se realizó seguimiento de riesgo en este trimestre. </t>
    </r>
  </si>
  <si>
    <r>
      <t xml:space="preserve">4to trimestre: </t>
    </r>
    <r>
      <rPr>
        <sz val="10"/>
        <rFont val="Futura Bk"/>
        <family val="2"/>
      </rPr>
      <t xml:space="preserve">Se realizó revision y cuarto seguimiento de los riesgos de seguridad y privacidad de la informacion en aplicativo. </t>
    </r>
  </si>
  <si>
    <t>Revisar y actualizar de la declaración de aplicabilidad.</t>
  </si>
  <si>
    <t xml:space="preserve">1er trimestre: No aplica. Actividad programada para dar inicio el 04 de mayo  </t>
  </si>
  <si>
    <r>
      <t xml:space="preserve">2do trimestre: </t>
    </r>
    <r>
      <rPr>
        <sz val="10"/>
        <rFont val="Futura Bk"/>
        <family val="2"/>
      </rPr>
      <t>Se revisaron y analizaron  114 controles, quedando la declaracion de aplicabilidad actualizada.</t>
    </r>
  </si>
  <si>
    <t>Declaracion de aplicabilidad actualizada.
D:\SGSI\SEGURIDAD_ 20\seguimientos 2020\POA2020\POA_2do_Trimestre\R21- DECLARACIÓN DE APLICABILIDAD V3.xls</t>
  </si>
  <si>
    <t>Es necesario enviar a SGI para registro de version y actualizar documento en aplicativo.</t>
  </si>
  <si>
    <t>Generar las siguientes politicas de seguridad y privacidad de la informacion:
. Controles criptograficos
. Dispositivos Moviles
. Escritorio Limpio y pantalla limpia.
. Intercambio de Informacion  (Digital y fisica)</t>
  </si>
  <si>
    <t xml:space="preserve">1er trimestre:  No aplica. Actividad programada para el segundo semestre </t>
  </si>
  <si>
    <t xml:space="preserve">2do trimestre: No aplica. Actividad programada para el segundo semestre </t>
  </si>
  <si>
    <t>Generar los siguientes Procedimientos o Documentos:
. Copias de Respaldo
. Sistema de Video vigilancia.
. Gestión de medios removibles.
. Areas seguras (Documento)</t>
  </si>
  <si>
    <t>1er trimestre:  No aplica. Actividad programada para el segundo semestre</t>
  </si>
  <si>
    <t xml:space="preserve">Gestión de indicadores de Seguridad y Privacidad de la Información </t>
  </si>
  <si>
    <t xml:space="preserve">1er trimestre: No aplica. Actividad programada para dar inicio el 03 de marzo </t>
  </si>
  <si>
    <r>
      <t xml:space="preserve">2do trimestre: </t>
    </r>
    <r>
      <rPr>
        <sz val="10"/>
        <rFont val="Futura Bk"/>
        <family val="2"/>
      </rPr>
      <t>Se inció el análisis y diligenciamiento de los indicadores de gestion referente a seguridad y privacidad de la informacion.</t>
    </r>
  </si>
  <si>
    <r>
      <t xml:space="preserve">3er trimestre: </t>
    </r>
    <r>
      <rPr>
        <sz val="10"/>
        <rFont val="Futura Bk"/>
        <family val="2"/>
      </rPr>
      <t>Actividad semestral.</t>
    </r>
  </si>
  <si>
    <r>
      <t xml:space="preserve">4to trimestre: </t>
    </r>
    <r>
      <rPr>
        <sz val="10"/>
        <rFont val="Futura Bk"/>
        <family val="2"/>
      </rPr>
      <t xml:space="preserve">Se relizó diligenciamiento de los Indicadores de gestión referente a seguridad y privacidad de la información. </t>
    </r>
  </si>
  <si>
    <t>Revisar y/o actualizar los documentos de seguridad y privacidad de la infomacion que resposan en el sitio interno SGI (http://10.20.30.2:8000/sgi/subproceso/categorias/18)</t>
  </si>
  <si>
    <t>1er trimestre:  No aplica. Actividad programada para el segundo semestre 2020</t>
  </si>
  <si>
    <t>2do trimestre: No aplica. Actividad programada para el segundo semestre 2020</t>
  </si>
  <si>
    <r>
      <t>4to trimestre:</t>
    </r>
    <r>
      <rPr>
        <sz val="10"/>
        <rFont val="Futura Bk"/>
        <family val="2"/>
      </rPr>
      <t xml:space="preserve"> Los documentos de seguridad y privacidad de la información fueron revisados y tienen cambios significativos, por lo que se decide hacer actualización en 2021.</t>
    </r>
  </si>
  <si>
    <t>Realizar Supervision puesto de trabajo relacionado con:
. Ubicación equipo de computo.
. Estado cableado de datos y eléctrico
. Incio seguro de sesion (contraseña de ingreso PC)
. Bloqueo de pantalla despues de 15 min de inactividad
. Puertas y ventanas.</t>
  </si>
  <si>
    <r>
      <t xml:space="preserve">4to trimestre: </t>
    </r>
    <r>
      <rPr>
        <sz val="10"/>
        <rFont val="Futura Bk"/>
        <family val="2"/>
      </rPr>
      <t xml:space="preserve">Por motivo de traslado de administrativos de la Institución a la nueva sede administrativa fueron verificados 20 ubicaciones de equipos de computo y estado de cableado de datos y eléctrico. Por otra parte, se realizó sincronización de archivos para el trabajo desde oficina (8 am a 1 pm) y en casa (3 pm a 6 pm), donde se revisó el inicio seguro de sesión y bloqueo de pantalla. </t>
    </r>
  </si>
  <si>
    <t>Apoyo auditoria de seguridad y privacidad de la información.</t>
  </si>
  <si>
    <r>
      <t xml:space="preserve">3er trimestre: </t>
    </r>
    <r>
      <rPr>
        <sz val="10"/>
        <rFont val="Futura Bk"/>
        <family val="2"/>
      </rPr>
      <t xml:space="preserve">En este trimestre no se realizó auditoria de seguridad y privacidad de la Información. </t>
    </r>
  </si>
  <si>
    <r>
      <t xml:space="preserve">4to trimestre: </t>
    </r>
    <r>
      <rPr>
        <sz val="10"/>
        <rFont val="Futura Bk"/>
        <family val="2"/>
      </rPr>
      <t xml:space="preserve">En este trimestre no se realizó auditoria de seguridad y privacidad de la Información. </t>
    </r>
  </si>
  <si>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</si>
  <si>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Realizar evaluación y análisis   de los medios educativos  institucionales para garantizar el desarrollo de las actividades academicas - administrativas en las cuatro sedes de la institución.</t>
  </si>
  <si>
    <r>
      <t xml:space="preserve">1er trimestre: </t>
    </r>
    <r>
      <rPr>
        <sz val="10"/>
        <rFont val="Futura Bk"/>
        <family val="2"/>
      </rPr>
      <t xml:space="preserve">Segun evaluación, analisis y gestión del subproceso de Gestión de Recursos Tecnologicos realizada durante el trimestre anterior se  reciben, se configuran y se adecuan 120 equipos de computo nuevos  que permiten fortalecer, actualizar, reubicar y repotencializar  salas de sistemas y laboratorios  y equipos administrativos de la Institucion aparatir del primer semstre del año.
2 Carros especiales para la adecuación de Salas Moviles
Se reciben 4 equipos Equipos video proyectores Epson que permiten fortalecer los Medios educativos destinanos a las aulas de clase y actualizar otros equipos similares que  han presentado fallas.
A nivel de servicios se hace entrega del Repositorio Academico Jaime Macias  al area de Biblioteca el cual proximamente entra a fortalecer las actvidades acadaemicas correspondientes almacenar los trabajos de grado de los graduandos de la Institución.
 </t>
    </r>
  </si>
  <si>
    <r>
      <t>Equipo Fisicamente en las salas de sistemas y Laboratorios de las sedes Encarnación y Casa Obando de la Institución.</t>
    </r>
    <r>
      <rPr>
        <sz val="10"/>
        <color rgb="FFFF0000"/>
        <rFont val="Futura Bk"/>
        <family val="2"/>
      </rPr>
      <t xml:space="preserve">
</t>
    </r>
    <r>
      <rPr>
        <sz val="10"/>
        <rFont val="Futura Bk"/>
        <family val="2"/>
      </rPr>
      <t xml:space="preserve">
http://10.20.30.23:8080 /xmlui</t>
    </r>
  </si>
  <si>
    <t>peso de la actividad:
10</t>
  </si>
  <si>
    <r>
      <t>2do trimestre:</t>
    </r>
    <r>
      <rPr>
        <sz val="10"/>
        <rFont val="Futura Bk"/>
        <family val="2"/>
      </rPr>
      <t xml:space="preserve"> Continuando  con el proceso de mejora continua  durante el segundo trimestre se actualizaron  las salas 1 y 2 de la sede Bicentenario a nivel de infraestructura tecnologica; se recibieron 51 equipos de computo de escritorio; a nivel de infraestructura fisica se cambio toda la  inmoviliaria, e igualmente se remplazaron  las redes electricas y de datos. </t>
    </r>
  </si>
  <si>
    <t>Equipos fisicamnete en salas de sistemas 1 y 2 de la sede Bicentenario</t>
  </si>
  <si>
    <r>
      <t xml:space="preserve">3er trimestre: </t>
    </r>
    <r>
      <rPr>
        <sz val="10"/>
        <rFont val="Futura Bk"/>
        <family val="2"/>
      </rPr>
      <t>Acatando  los lineamientos gubernamentales establecidos para las instituciones de Educación superior en  el  manejo de la pandemia a causa del COVID-19, se continua el 2 periodo academico en modalidad virtual asistido por las TIC; motivo por el cual se mantienen los Medios Educativos  actualizados hasta el  segundo trimestre del presente año  con los que se garantiza el desarrollo de las actividades academicas  una vez se restablezcan  los procesos en modalidad presencial.
A nivel de servicios se realizan actualizaciones en la interfaz de Usuario y por parte del administrador de la red se realiza configuracion de acceso remoto al  Repositorio Academico Jaime Macias  el cual proximamente entra a fortalecer las actvidades acadaemicas correspondientes almacenar los trabajos de grado de los graduandos de la Institución.</t>
    </r>
  </si>
  <si>
    <t>Equipo Fisicamente en las salas de sistemas y Laboratorios de las sedes Encarnación y Casa Obando de la Institución.
Equipos fisicamnete en salas de sistemas 1 y 2 de la sede Bicentenario.
http://10.20.30.23:8080 /xmlui</t>
  </si>
  <si>
    <r>
      <t xml:space="preserve">4to trimestre: </t>
    </r>
    <r>
      <rPr>
        <sz val="10"/>
        <rFont val="Futura Bk"/>
        <family val="2"/>
      </rPr>
      <t xml:space="preserve">Dando cumplimiento a los lineamientos establecidos por el Gobierno Nacional para las instituciones de Educación superior en el  manejo de la pandemia a causa del COVID-19, se continua con modalidad remota asistido por las TIC; motivo por el cual se mantienen los Medios Educativos actualizados hasta el  segundo trimestre del presente año con los que se garantiza el desarrollo de las actividades académicas una vez se regrese a la modalidad presencial; igualmente se ha brindado apoyo y soporte a los estudiantes que han requerido equipos de computo bajo la modalidad de prestamo.
A nivel de servicios se continuo con la estructuración y configuración de las comunidades, subcomunidades y colleciones al  Repositorio Academico Jaime Macias  segun requerimientos de la señora bibliotecologa.
</t>
    </r>
  </si>
  <si>
    <t>Equipo fisicamente en las salas de sistemas y laboratorios de las sedes Encarnación y Casa Obando de la Institución.
Equipos fisicamnete en salas de sistemas 1 y 2 de la sede Bicentenario.
http://10.20.30.23:8080 /xmlui</t>
  </si>
  <si>
    <t>Actualizar inventarios de hardware, software, servicios TI, estadísticas de uso de medios educativos.</t>
  </si>
  <si>
    <r>
      <t xml:space="preserve">1er trimestre: </t>
    </r>
    <r>
      <rPr>
        <sz val="10"/>
        <rFont val="Futura Bk"/>
        <family val="2"/>
      </rPr>
      <t xml:space="preserve"> Los 120 equipos de computo recibidos  de un total de 171 adquiridos nos  permiten  crear y actualizar los inventarios de los medios educativos  de la siguiente forma:
Faultad de Arte y Diseño.
* 1sala movil  con 30 equipos Machiston
* 1 sala movil con 30 equipos windows 
* 2 Carros para Salas Moviles
* 30 equipos Todo en Uno iMAC  que permiten actualizar la sala especializada del programa de  Diseño Grafico
Programa de Ingles y Facultades de Ingenieria y FCSA.
*30 equipos Todo en Uno Dell que permiten la actualización del  Laboratorio 105 de Inglés el cual es de uso general para la orientación del idioma inglés de las facultades de la Institución.
* Se realiza actualización parcial en el aplicativo  SIAG Reportes de los nuevos equipos .
* Se renuevan licenciamiento de campus agreement
* Se renueva Canal principal de Internet
</t>
    </r>
  </si>
  <si>
    <t xml:space="preserve">Salas de Sistemas de la sede Encarnación  y Laboratorios de idiomas sede Casa Obando  
</t>
  </si>
  <si>
    <r>
      <t xml:space="preserve">2do trimestre: </t>
    </r>
    <r>
      <rPr>
        <sz val="10"/>
        <rFont val="Futura Bk"/>
        <family val="2"/>
      </rPr>
      <t xml:space="preserve">con los 51 equipos de computo recibidos  se completan  los 171 equipos que permitieron fortalecer y actualizar los medios educativos durante el I semetre del año 2020.
Los medios educativos que llegaron, entran a fortalecer directamente a los programas academicos de las Facultades de Ingenieria, Ciencias Sociales y de la Administración e Inglés.
Estos medios fueron distribuidos de la siguiente forma:
* 31 equipos de computo de escritorio sala 1 sede Bicentenario
* 20 equipos de computo de escritorio sala 2 sede Bicentenario
* 18 Mesas de trabajo que permitieron cambiar la inmoviliaria de las salas 1 y 2 Bicentenario
* Se realiza actualización parcial en el aplicativo  SIAG Reportes de los nuevos equipos .
</t>
    </r>
  </si>
  <si>
    <t xml:space="preserve">Salas de Sistemas 1 y 2 de la sede Bicentenario
http://siag.unimayor.edu.co:8085/SiagReportes/TIC/wfReporteMediosEducativos.aspx
</t>
  </si>
  <si>
    <r>
      <t xml:space="preserve">3er trimestre: 
</t>
    </r>
    <r>
      <rPr>
        <sz val="10"/>
        <rFont val="Futura Bk"/>
        <family val="2"/>
      </rPr>
      <t xml:space="preserve">* Se realiza actualización parcial en el aplicativo  SIAG Reportes teniendo encuenta los cambios que han surgido con la adquisición de equipos que nos permiten seguir con la mejora continua .
</t>
    </r>
  </si>
  <si>
    <t>http://siag.unimayor.edu.co:8085/SiagReportes</t>
  </si>
  <si>
    <r>
      <t>4to trimestre:
* S</t>
    </r>
    <r>
      <rPr>
        <sz val="10"/>
        <rFont val="Futura Bk"/>
        <family val="2"/>
      </rPr>
      <t>e continua con actualización de Medios Educativos en el aplicativo  SIAG Recursos Fisicos, sin embargo surgen una actualizaciones a realizar sobre el aplicativo el cual se realiza el requerimiento a la oficina de desarrollo.
* Se realiza actualización del software academico en el aplicativo Taskmanger.</t>
    </r>
  </si>
  <si>
    <t>http/10.20.30.3:8082/recursosfisicos/login.aspx</t>
  </si>
  <si>
    <t>Soporte técnico:
- Atender solicitud de soporte a incidencias de usuarios.
- Realizar el mantenimiento preventivo y correctivo de equipos de salas de sistemas y laboratorios, según fechas establecidas en cronograma de actividades. 
- Brindar soporte a los docentes en el préstamo de medios educativos.</t>
  </si>
  <si>
    <r>
      <t xml:space="preserve">1er trimestre: </t>
    </r>
    <r>
      <rPr>
        <sz val="10"/>
        <rFont val="Futura Bk"/>
        <family val="2"/>
      </rPr>
      <t>Se realizaron  377  atenciones y soportes tecnicos a estudiantes, docentes y Administrativos durante los meses de Enero, Febrero, Marzo.</t>
    </r>
  </si>
  <si>
    <t>http://10.20.30.3:8082/PrestamoRecursos/Formularios/wfPrestamosFecha.aspx
Solicitudes atraves de la cuenta de correo alexsalazar@unimayor.edu.co</t>
  </si>
  <si>
    <r>
      <t xml:space="preserve">2do trimestre:  </t>
    </r>
    <r>
      <rPr>
        <sz val="10"/>
        <rFont val="Futura Bk"/>
        <family val="2"/>
      </rPr>
      <t>Se realizaron  520  atenciones en promedio  y soportes tecnicos a estudiantes, docentes y Administrativos durante los meses de Abril, Mayo, Junio atraves de los diferentes canales como las cuentas de correo helpdeskunimayorvirtual@unimayor.edu.co, alexsalazar@unimayor.edu.co, la mesa de ayuda de unimayorvirtual, whatsaap, adobe connect, video conferencia atraves de google meet y via telefonica teniendo encuenta la flexibilidad a causa de la pandemia.</t>
    </r>
  </si>
  <si>
    <t>Solicitudes atraves de las cuentas de correo helpdeskunimayorvirtual@unimayor.edu.co y  alexsalazar@unimayor.edu.co
https://unimayor.adobeconnect.com/</t>
  </si>
  <si>
    <r>
      <t xml:space="preserve">3er trimestre: </t>
    </r>
    <r>
      <rPr>
        <sz val="10"/>
        <rFont val="Futura Bk"/>
        <family val="2"/>
      </rPr>
      <t>Se realizaron  300  atenciones en promedio  y soportes tecnicos a estudiantes, docentes y Administrativos durante los meses de Julio, Agosto, Septiembre atraves de los diferentes canales como las cuentas de correo helpdeskunimayorvirtual@unimayor.edu.co, alexsalazar@unimayor.edu.co, la mesa de ayuda de unimayorvirtual, whatsaap, adobe connect, video conferencia atraves de google meet y via telefonica teniendo encuenta la flexibilidad a causa de la pandemia.
Se trabaja en equipo con la asesora de planeación, asesor TIC, director del proyecto Unimayor Virtual y el Realizador Audiovisual de Unimayor Virtual  en la postulación de la Institución al premio Nacional de Alta Gerencia 2020 para entidades publicas.  Se diligencia por etapas el formulario web con la información  solicitada en la postulación, igualmente se trabaja en la pieza multimedia y los logos que representaran la propuesta planteada y finalmente se cargan todos los requisitos en plataforma y se envia la postulación.</t>
    </r>
  </si>
  <si>
    <t xml:space="preserve">Solicitudes atraves de las cuentas de correo helpdeskunimayorvirtual@unimayor.edu.co y  alexsalazar@unimayor.edu.co
https://unimayor.adobeconnect.com/
https://www.funcionpublica.gov.co/BancoExitos/faces/crearCuenta.xhtml
</t>
  </si>
  <si>
    <r>
      <t xml:space="preserve">4to trimestre: </t>
    </r>
    <r>
      <rPr>
        <sz val="10"/>
        <rFont val="Futura Bk"/>
        <family val="2"/>
      </rPr>
      <t>Se realizado 100  atenciones en promedio  y soportes tecnicos a estudiantes, docentes y Administrativos durante los meses de Octubre, Noviembre, Diciembre, atraves de los diferentes canales como las cuentas de correo helpdeskunimayorvirtual@unimayor.edu.co, alexsalazar@unimayor.edu.co, la mesa de ayuda de unimayorvirtual, whatsaap, adobe connect, video conferencia atraves de google meet y via telefonica teniendo encuenta la flexibilidad a causa de la pandemia.</t>
    </r>
  </si>
  <si>
    <t xml:space="preserve">Solicitudes atraves de las cuentas de correo helpdeskunimayorvirtual@unimayor.edu.co y  alexsalazar@unimayor.edu.co
https://unimayor.adobeconnect.com/
</t>
  </si>
  <si>
    <t>Apoyar desde el Subproceso de Gestión de Recursos Tecnológicos la puesta en marcha los cursos de inglés a virtualizar.</t>
  </si>
  <si>
    <r>
      <t xml:space="preserve">1er trimestre: </t>
    </r>
    <r>
      <rPr>
        <sz val="10"/>
        <rFont val="Futura Bk"/>
        <family val="2"/>
      </rPr>
      <t>Se empieza campaña de divulgación atraves del sitio web de la institución para estudiantes, docentes y administrativos del curso  Inglés 5 atraves de la plataforma de Unimayor Virtual.
Se crean piezas publicitarias de promoción del Curso 5 de Inglés y se publican el el carrusel de la página principal del sitio www.virtualunimayor.edu.co.</t>
    </r>
  </si>
  <si>
    <t>https://unimayor.edu.co/web/noticias/3330-curso-virtual-de-ingles-english-course-5
https://www.virtualunimayor.edu.co/virtualidad/</t>
  </si>
  <si>
    <t>peso de la actividad:
15</t>
  </si>
  <si>
    <r>
      <t xml:space="preserve">2do trimestre: </t>
    </r>
    <r>
      <rPr>
        <sz val="10"/>
        <rFont val="Futura Bk"/>
        <family val="2"/>
      </rPr>
      <t xml:space="preserve">Se realiza matricula manual  al curso 5 de inglés de los usuarios que  presentaron el Test Diagnostic y lo aprobaron.
Se configura y se dejan activos  los temas  con que se da inicio al curso 5 de Ingles a través de la plataforma de Unimayor Virtual.
Se realiza la gestión para dar acceso al servidor donde se encuentra instalado la plataforma de Unimayor Virtual al virtualizador Mauricio Realpe  y con el fin de  que pueda estar cargardo cada uno de  los Objetos Virtuales de Aprendizaje de las diferentes unidades del curso 5 de Inglés; posteriormente estan cargados los OVA se procede a configurararlos  con  la unidad corespondiente.
</t>
    </r>
  </si>
  <si>
    <t xml:space="preserve">
https://www.virtualunimayor.edu.co/virtualidad/course/view.php?id=5&amp;section=4</t>
  </si>
  <si>
    <r>
      <t xml:space="preserve">3er trimestre:
</t>
    </r>
    <r>
      <rPr>
        <sz val="10"/>
        <rFont val="Futura Bk"/>
        <family val="2"/>
      </rPr>
      <t xml:space="preserve">Se realiza la gestión para la creación de la encuesta de inscripción a los cursos 5 y 6 de ingles los cuales se ofertaran en el segundo periodo academico 2020.
Una vez se cierran las inscriciones se realiza cargue de los inscritos en la plataforma de unimayor virtual para poder habilitar el test diagnostico de los cursos 5 y 6.
Se envia correo masivo a los inscritos, donde se les informa en que consiste el tes diagnostico y las recomendaciones  para poder continuar en el proceso de matricularse a los cursos 5 y 6  de ingles.
Posteriormente terminadas las fechas habilitadas para los test diagnosticos se realiza filtro de los usuarios que aprobaron los test  diagnostico de los dos cursos con un puntaje igual o superior a 3,0.
</t>
    </r>
    <r>
      <rPr>
        <b/>
        <sz val="10"/>
        <rFont val="Futura Bk"/>
        <family val="2"/>
      </rPr>
      <t xml:space="preserve">
</t>
    </r>
    <r>
      <rPr>
        <sz val="10"/>
        <rFont val="Futura Bk"/>
        <family val="2"/>
      </rPr>
      <t>Se realiza matricula masiva  al curso 5 de inglés de los usuarios que  aprobaron  el Test Diagnostico,  se crean dos grupos A y B que son asignados a los docentes Elkin Collazos y Carlos Quijano.
Se realiza matricula manual al curso 6 de inglés de los usuarios que  aprobaron  el Test Diagnostico nse crean dos grupos A y B que son asignados a los docentes Elkin Collazos y Carlos Quijano..
Se configura y se dejan activos  los temas  con que se da inicio al curso 5  y  6 de Ingles a través de la plataforma de Unimayor Virtual.</t>
    </r>
  </si>
  <si>
    <t>http://www.unimayor.edu.co/encuestas/index.php/admin/authentication/sa/login
https://www.virtualunimayor.edu.co/virtualidad/course/index.php?categoryid=15</t>
  </si>
  <si>
    <r>
      <t xml:space="preserve">4to trimestre:
</t>
    </r>
    <r>
      <rPr>
        <sz val="10"/>
        <rFont val="Futura Bk"/>
        <family val="2"/>
      </rPr>
      <t>Se configuran y se programan las actividades de evaluaciones de las lecciones A,B,C,D de la unidades I del curso 5 de Ingles.
Se configuran y se programan las actividades de evaluaciones de las lecciones A,B,C,D de la unidades II del curso 5 de Ingles.
Se configuran y se programan las actividades de evaluaciones de las lecciones A,B,C,D de la unidades III del curso 5 de Ingles.
Se configuran y se programan las actividades de evaluaciones de las lecciones A,B,C,D de la unidades IV del curso 5 de Ingles.
Se configuran y se programan las actividades de evaluaciones de las lecciones A,B,C,D de la unidades V del curso 6 de Ingles.
Se configuran y se programan las actividades de evaluaciones de las lecciones A,B,C,D de la unidades VI del curso 6 de Ingles.
Se configuran y se programan las actividades de evaluaciones de las lecciones A,B,C,D de la unidades VII del curso 6 de Ingles.
Se configuran y se programan las actividades de evaluaciones de las lecciones A,B,C,D de la unidades VIII del curso 6 de Ingles</t>
    </r>
  </si>
  <si>
    <t>https://www.virtualunimayor.edu.co/virtualidad/course/view.php?id=5
https://www.virtualunimayor.edu.co/virtualidad/course/view.php?id=16</t>
  </si>
  <si>
    <t>Administrar la mesa de ayuda  del proyecto de Unimayor Virtual.</t>
  </si>
  <si>
    <r>
      <t xml:space="preserve">1er trimestre: </t>
    </r>
    <r>
      <rPr>
        <sz val="10"/>
        <rFont val="Futura Bk"/>
        <family val="2"/>
      </rPr>
      <t>Se realizan ajustes  a nivel de interfaz de la mesa  de ayuda en el nuevo servidor al que se migro junto con la plataforma LMS de Unimayor Virtual.
Tambien se realizan pruebas que envie correos automaticamente al administrador de la mesa de ayuda una vez se genera un nuevo ticket</t>
    </r>
  </si>
  <si>
    <t>https://www.virtualunimayor.edu.co/osticket/upload/scp/</t>
  </si>
  <si>
    <r>
      <t xml:space="preserve">2do trimestre: </t>
    </r>
    <r>
      <rPr>
        <sz val="10"/>
        <rFont val="Futura Bk"/>
        <family val="2"/>
      </rPr>
      <t>se atienden un promedio de 20 tickes que fueron cargados por los diferentes usuarios atraves de la mesa de ayuda de Unimayor Virtual.</t>
    </r>
  </si>
  <si>
    <r>
      <t>3er trimestre:</t>
    </r>
    <r>
      <rPr>
        <sz val="10"/>
        <rFont val="Futura Bk"/>
        <family val="2"/>
      </rPr>
      <t>se atienden un promedio de 4 tickes que fueron cargados por los diferentes usuarios atraves de la mesa de ayuda de Unimayor Virtual.</t>
    </r>
  </si>
  <si>
    <r>
      <t xml:space="preserve">4to trimestre: </t>
    </r>
    <r>
      <rPr>
        <sz val="10"/>
        <rFont val="Futura Bk"/>
        <family val="2"/>
      </rPr>
      <t>durante el último trimestre no se recibieron solicitudes por medio de la mesa de ayuda, todas las solicitudes se respondieron a través de la cuenta de correo helpdeskunimayorvirtual@unimayor.edu.co</t>
    </r>
  </si>
  <si>
    <t>helpdeskunimayorvirtual@unimayor.edu.co</t>
  </si>
  <si>
    <t>Apoyar la implementación de la infraestructura como servicio al proyecto de Unimayor virtual.</t>
  </si>
  <si>
    <r>
      <t xml:space="preserve">1er trimestre: </t>
    </r>
    <r>
      <rPr>
        <sz val="10"/>
        <rFont val="Futura Bk"/>
        <family val="2"/>
      </rPr>
      <t xml:space="preserve">En el  apoyo como infraesctructura al proyecto de Unimayor Virtual se reciben por parte del proveedor medios educativos que se describen acontinuación:
* 1 equipo portatil MAC book pro especializado para la renderización y proyectos multimedia
* 2  Disco duro externos 
* 2 Memorias especiales para camaras de video y durante los siguientes mese se debe completar la entrega poe parte del provedor de todos los recursos tecnologicos que se gestionaron para el  fortalecimiento del proyecto de Unimayor Virtual.
Se reciben y se filtran usarios que aprobaron el quiz de Diagnostic Test 5 con los cuales se inicia el curso 5 de Ingles de manera Virtual, posteriormente se envia informe via email al director del proyecto y decano de la facultad de ingenieria.
Integración de los OVA (Objetos Virtuales de Aprendizaje) de la </t>
    </r>
    <r>
      <rPr>
        <b/>
        <sz val="10"/>
        <rFont val="Futura Bk"/>
        <family val="2"/>
      </rPr>
      <t>Unidad 5</t>
    </r>
    <r>
      <rPr>
        <sz val="10"/>
        <rFont val="Futura Bk"/>
        <family val="2"/>
      </rPr>
      <t xml:space="preserve"> del curso5 de Ingles que se encuentran dispuestos en el servidor con la interfaz del curso 5 que se encuentra en el LMS Moodle 3.1
Integración de los OVA (Objetos Virtuales de Aprendizaje) de la </t>
    </r>
    <r>
      <rPr>
        <b/>
        <sz val="10"/>
        <rFont val="Futura Bk"/>
        <family val="2"/>
      </rPr>
      <t>Unidad 6</t>
    </r>
    <r>
      <rPr>
        <sz val="10"/>
        <rFont val="Futura Bk"/>
        <family val="2"/>
      </rPr>
      <t xml:space="preserve"> del curso5 de Ingles que se encuentran dispuestos en el servidor con la interfaz del curso 5 que se encuentra en el LMS Moodle 3.1 
</t>
    </r>
  </si>
  <si>
    <r>
      <t>Equipo Fisicamente en la Oficina de El subproceso de gestión de Recursos Tecnologicos.</t>
    </r>
    <r>
      <rPr>
        <sz val="10"/>
        <color rgb="FFFF0000"/>
        <rFont val="Futura Bk"/>
        <family val="2"/>
      </rPr>
      <t xml:space="preserve">
</t>
    </r>
    <r>
      <rPr>
        <sz val="10"/>
        <rFont val="Futura Bk"/>
        <family val="2"/>
      </rPr>
      <t>enviado atraves de la cuenta alexsalazar@unimayor.edu.co con asunto:Reporte Final - Aprobación Test diagnostico C5</t>
    </r>
    <r>
      <rPr>
        <sz val="10"/>
        <color rgb="FFFF0000"/>
        <rFont val="Futura Bk"/>
        <family val="2"/>
      </rPr>
      <t xml:space="preserve">
</t>
    </r>
    <r>
      <rPr>
        <sz val="10"/>
        <rFont val="Futura Bk"/>
        <family val="2"/>
      </rPr>
      <t>https://www.virtualunimayor.edu.co/virtualidad/course/view.php?id=5&amp;section=1
https://www.virtualunimayor.edu.co/virtualidad/course/view.php?id=5&amp;section=2</t>
    </r>
  </si>
  <si>
    <t>Avance: 2,5</t>
  </si>
  <si>
    <r>
      <t xml:space="preserve">2do trimestre: </t>
    </r>
    <r>
      <rPr>
        <sz val="10"/>
        <rFont val="Futura Bk"/>
        <family val="2"/>
      </rPr>
      <t xml:space="preserve">En le apoyo como infraesctructura al proyecto de Unimayor Virtual se reciben por parte del proveedor medios educativos que se describen acontinuación:
* 2 Camaras fotograficas mirroles
* 2  Tripode de cabeza fluida 504HD,
* 2 Lente de montura E ( E-Mount Lens) formato
* 2 Memoria UHS-11 SDXC
* 4 Microfonos Inalambricos 
* 1 Grabadora de Audio
* 1 Microfono de estudio
* 1 Kit de luces de estudio
*1 Mezclador de Camara live
* 1 Kit de luces video portatil
*1 Camara de video conferencia
* 1 Maletin
* 2 Audifonos
* 2 Bases para Microfonos
* 1 computador portatail Windows
* 1 Estabilizador de camaras
* 4 Tarjetas SD 64GB
* 1 Chroma verde
* 2 CArgadores Multiples
* 1 Monitor
* 1 Intensity Shutlte for Thunderbolt
* 2 Adaptadores USB
* 2 Kit  con Cargadores de baterias
* 1 Licencia de ShutterStock
* 1 Licencia de Software Antiplagio
* 1 Licencia de Camtasia
*  2 Licencias de Adobe CC
* 1 Licencia Team Viewer
Integración de los OVA (Objetos Virtuales de Aprendizaje) de la </t>
    </r>
    <r>
      <rPr>
        <b/>
        <sz val="10"/>
        <rFont val="Futura Bk"/>
        <family val="2"/>
      </rPr>
      <t>Unidad 7</t>
    </r>
    <r>
      <rPr>
        <sz val="10"/>
        <rFont val="Futura Bk"/>
        <family val="2"/>
      </rPr>
      <t xml:space="preserve"> del curso5 de Ingles que se encuentran dispuestos en el servidor con la interfaz del curso 5 que se encuentra en el LMS Moodle 3.1
Integración de los OVA (Objetos Virtuales de Aprendizaje) de la </t>
    </r>
    <r>
      <rPr>
        <b/>
        <sz val="10"/>
        <rFont val="Futura Bk"/>
        <family val="2"/>
      </rPr>
      <t>Unidad 8</t>
    </r>
    <r>
      <rPr>
        <sz val="10"/>
        <rFont val="Futura Bk"/>
        <family val="2"/>
      </rPr>
      <t xml:space="preserve"> del curso5 de Ingles que se encuentran dispuestos en el servidor con la interfaz del curso 5 que se encuentra en el LMS Moodle 3.1 
</t>
    </r>
  </si>
  <si>
    <r>
      <t>Equipo Fisicamente almacenados en la sede Encarnación debido a la pandemia</t>
    </r>
    <r>
      <rPr>
        <sz val="10"/>
        <color rgb="FFFF0000"/>
        <rFont val="Futura Bk"/>
        <family val="2"/>
      </rPr>
      <t xml:space="preserve">
</t>
    </r>
    <r>
      <rPr>
        <sz val="10"/>
        <rFont val="Futura Bk"/>
        <family val="2"/>
      </rPr>
      <t>https://www.virtualunimayor.edu.co/virtualidad/course/view.php?id=5&amp;section=3
https://www.virtualunimayor.edu.co/virtualidad/course/view.php?id=5&amp;section=4</t>
    </r>
  </si>
  <si>
    <r>
      <t xml:space="preserve">3er trimestre: </t>
    </r>
    <r>
      <rPr>
        <sz val="10"/>
        <rFont val="Futura Bk"/>
        <family val="2"/>
      </rPr>
      <t xml:space="preserve">
Se activan nuevamente los OVA (Objetos Virtuales de Aprendizaje) de la Unidad 5 del curso5 de Ingles que se encuentran dispuestos en el servidor Moodle 3.1.
Se activan nuevamente los OVA (Objetos Virtuales de Aprendizaje) de la Unidad 6 del curso5 de Ingles que se encuentran dispuestos en el servidor con la interfaz del curso 5 que se encuentra en el LMS Moodle 3.1 
Se  realizan pruebas y posteriormente se actualizan  las actividades de evaluación  que se modificaron para el curso 5 de ingles.
Se configura nuevamente el libro de calificaciones del curso 5  con los nuevos valores de calificación.
Se realiza Integración de los OVA (Objetos Virtuales de Aprendizaje) de la Unidad 9 del curso6 de Ingles que se encuentran dispuestos en el servidor Moodle 3.1
Se realiza Integración de los OVA (Objetos Virtuales de Aprendizaje) de la Unidad 10 del curso6 de Ingles que se encuentran dispuestos en el servidor LMS Moodle 3.1 
Se  realizan pruebas y posteriormente se actualizan  las actividades de evaluación  del curso 6 de ingles.
Se realiza seguimiento constante a la funcionalidad de las diferentes actividades, igualmente se activan gradualmente dichas actividades segun  requerimiento de los docentes  en el transcurso del curso 5 y 6 de ingles.
En equipo con el asesor TIC se realiza la gestión para la adquisción de las licencias software de camtasia, team viewer, shuterstock y plagio para el proyecto de Unimayor Virtual.
</t>
    </r>
  </si>
  <si>
    <t xml:space="preserve">
https://www.virtualunimayor.edu.co/virtualidad/course/view.php?id=5&amp;section=1
https://www.virtualunimayor.edu.co/virtualidad/course/view.php?id=5&amp;section=2
https://www.virtualunimayor.edu.co/virtualidad/course/view.php?id=16&amp;section=1
https://www.virtualunimayor.edu.co/virtualidad/course/view.php?id=16&amp;section=2
https://www.virtualunimayor.edu.co/virtualidad/grade/edit/tree/index.php?id=16</t>
  </si>
  <si>
    <r>
      <t xml:space="preserve">4to trimestre:
</t>
    </r>
    <r>
      <rPr>
        <sz val="10"/>
        <rFont val="Futura Bk"/>
        <family val="2"/>
      </rPr>
      <t>Se realizó gestión para el montaje temporal del estudio de grabación de Unimayor Virtual;  se desplazan todos los equipos que se adquirieron para el proyecto a la sala virtual del cuarto piso sede Bicentenario y se ejecutan pruebas.
Se realizan transmisiones en vivo de temas de Unimayor Virtual.
Se realiza transmision en vivo celebración enlinea de los 53 años de la Institución Universitaria Colegio Mayor del Cauca.</t>
    </r>
  </si>
  <si>
    <t>https://www.youtube.com/watch?v=y_N_ahm1pdM</t>
  </si>
  <si>
    <t>Administrar  y configurar la plataforma virtual según requerimientos.</t>
  </si>
  <si>
    <r>
      <t xml:space="preserve">1er trimestre: </t>
    </r>
    <r>
      <rPr>
        <sz val="10"/>
        <rFont val="Futura Bk"/>
        <family val="2"/>
      </rPr>
      <t>Se configura en plataforma el cuestionario que deben presentar los inscritos al curso de inglés y se envia a través de correo electronico a todos los inscritos al curso de Inglés; el quiz que permite validar los conocimientos en el idioma una vez que el curso fue ofertado para un nivel medio.
Se crean y se configuran las etiquetas que permiten activar o desactivar el acceso al OVA de las diferenten Lessiones que maneja cada Unidad del curso 5 de Inglés; los cuales se van activando progresivamente de acurdo al avance del curso y segun requerimiento de los docentes.</t>
    </r>
    <r>
      <rPr>
        <b/>
        <sz val="10"/>
        <rFont val="Futura Bk"/>
        <family val="2"/>
      </rPr>
      <t xml:space="preserve">
</t>
    </r>
  </si>
  <si>
    <t xml:space="preserve">https://www.virtualunimayor.edu.co/virtualidad/course/modedit.php?update=744&amp;return=0&amp;sr=0
https://www.virtualunimayor.edu.co/virtualidad/course/view.php?id=5&amp;section=1
https://www.virtualunimayor.edu.co/virtualidad/course/view.php?id=5&amp;section=2
</t>
  </si>
  <si>
    <t>peso de la actividad:
20</t>
  </si>
  <si>
    <r>
      <t xml:space="preserve">2do trimestre: </t>
    </r>
    <r>
      <rPr>
        <sz val="10"/>
        <rFont val="Futura Bk"/>
        <family val="2"/>
      </rPr>
      <t xml:space="preserve">Con la emergencia de salud a causa de la pandemia del COVID-19  se realizó diferentes estretegias en la institución para continuar con el desarrollo del I semestre académico, por tal motivo se realizó el  cargue y configuración  en la plataforma de Unimayor Virtual  las siguientes actividades que se describen acontinuación:
* Creación de 2251 usuarios con rol de estudiante
* Creación de  183 usuarios con rol de profesor
* Creación de  5 usuarios con rol de gestor
* Creación y asignación de 16 usuarios con el perfil de cordinador
* Creación de 611 Componentes de Modulo.
Igualmente atendiendo requerimento de los docentes se le brindo soporte en la configuración de actiivdades y recursos como: tareas, etiquetas y cuestionarios.
</t>
    </r>
  </si>
  <si>
    <t>https://www.virtualunimayor.edu.co/virtualidad/admin/user.php
https://www.virtualunimayor.edu.co/virtualidad/course/index.php?categoryid=10
https://www.virtualunimayor.edu.co/virtualidad/admin/roles/assign.php?contextid=1</t>
  </si>
  <si>
    <r>
      <t xml:space="preserve">3er trimestre: </t>
    </r>
    <r>
      <rPr>
        <sz val="10"/>
        <rFont val="Futura Bk"/>
        <family val="2"/>
      </rPr>
      <t xml:space="preserve">
Acatando  los lineamientos gubernamentales establecidos para las instituciones de Educación superior en  el  manejo de la pandemia a causa del COVID-19, se continua el 2 periodo academico en modalidad virtual asistido por las TIC, por tal motivo se realizó el  cargue y configuración  en la plataforma de Unimayor Virtual  las siguientes actividades que se describen acontinuación:
* Se crean 344  nuevos usuarios con el rol de estudiante que se suman a los del semestre anterior.
* Se mantienen   182  usuarios con rol de profesor
* Se mantienen  5 usuarios con rol de gestor
* Se mantienen  16 usuarios con el perfil de cordinador
* Se crean 158 Componentes de Modulo; igualmente se inactivan 122 componentes de modulo esto debido al cambio de docente que orientaba el componente.
* Quedan Activos 647 componentes de modulo debido a que se crearon componentes para las especializaciones, diplomados y otros que se usan para las pruebas.
Se brinda soporte a los docentes en la configuración  de actividades y recursos  en plataforma como: tareas, etiquetas, cuestionarios y foros.
Se reconfigura el foro de presentación personal del curso 5 de Ingles debido a que presento problemas  para que los estudiantes pudieran participar en el.
</t>
    </r>
  </si>
  <si>
    <r>
      <t xml:space="preserve">4to trimestre:
</t>
    </r>
    <r>
      <rPr>
        <sz val="10"/>
        <rFont val="Futura Bk"/>
        <family val="2"/>
      </rPr>
      <t>Dando cumplimiento a los lineamientos gubernamentales establecidos para las instituciones de Educación superior en  el  manejo de la pandemia a causa del COVID-19, se continuó con modalidad remota asistido por las TIC, por tal motivo se realizó el  cargue y configuración  en la plataforma de Unimayor Virtual  las siguientes actividades que se describen acontinuación:
* Se crean 344  nuevos usuarios con el rol de estudiante que se suman a los del semestre anterior.
* Se mantienen 182 usuarios con rol de profesor
* Se mantienen 5 usuarios con rol de gestor
* Se mantienen  16 usuarios con el perfil de cordinador
* Se crean 158 Componentes de Módulo; igualmente se inactivan 122 componentes de módulo esto debido al cambio de docente que orientaba el componente.
* Quedan activos 647 componentes de modulo debido a que se crearon componentes para las especializaciones, diplomados y otros que se usan para las pruebas.
Se continua con el  soporte a los docentes, se atención en un 90% en las configuraciones y revisión de los cuestionarios.</t>
    </r>
  </si>
  <si>
    <t>Instalar bloques, módulos y pluggins sobre la plataforma Moodle, según requerimientos.</t>
  </si>
  <si>
    <r>
      <t xml:space="preserve">1er trimestre: </t>
    </r>
    <r>
      <rPr>
        <sz val="10"/>
        <rFont val="Futura Bk"/>
        <family val="2"/>
      </rPr>
      <t>Se configura en la plataforma  para el curso 5 de Inglés, el bloque de tareas el cual permite al docente realizar seguimiento de las actividades que van desarrollando los estudiantes dentro del curso.</t>
    </r>
  </si>
  <si>
    <t>https://www.virtualunimayor.edu.co/virtualidad/blocks/progress/overview.php</t>
  </si>
  <si>
    <r>
      <t xml:space="preserve">2do trimestre:  </t>
    </r>
    <r>
      <rPr>
        <sz val="10"/>
        <rFont val="Futura Bk"/>
        <family val="2"/>
      </rPr>
      <t xml:space="preserve">Se configura en plataforma el pluggin de asistencia el cual le permite a los docentes realizar el siguimiento de la asistencia de sus estudiantes.
Se realiza la gestión para acceder a las estadisticas que genera la herramienta  google Analytics al servidor donde se encuentra instala la plataforma de Unimayor Virtual. </t>
    </r>
  </si>
  <si>
    <t xml:space="preserve">https://www.virtualunimayor.edu.co/virtualidad/admin/settings.php?section=modsettingattendance
https://analytics.google.com/analytics/web/#/report/visitors-overview/a24718845w229426688p216123621/_u.date00=20200419&amp;_u.date01=20200618&amp;overview-graphOptions.primaryConcept=analytics.averageNumberOfVisitsPerVisitor
</t>
  </si>
  <si>
    <r>
      <t xml:space="preserve">3er trimestre: </t>
    </r>
    <r>
      <rPr>
        <sz val="10"/>
        <rFont val="Futura Bk"/>
        <family val="2"/>
      </rPr>
      <t>Se realiza gestión con personal de la empresa oderlogica, quien administra el servidor dedicado donde se encuentra alojado el LMS de Unimayor Virtual para empezar la actualización de la versión  de Mooodle 3,1 a la versión 3,9.2, nos generan credenciales de acceso en un servidor de pruebascon la nueva versión sin embargo durante el desarrollo de las pruebas se evidencias varios conflictos en la interfaz de usuario y otras opciones que se reportan al ing Jimmy Campo indicandole que estos conflictos se deben a que falta actualizar a la ultima versión el template Lambda que se utiliza para el entorno grafico del servidor.</t>
    </r>
  </si>
  <si>
    <t>https://www.virtualunimayor.edu.co/</t>
  </si>
  <si>
    <r>
      <t xml:space="preserve">4to trimestre:
</t>
    </r>
    <r>
      <rPr>
        <sz val="10"/>
        <rFont val="Futura Bk"/>
        <family val="2"/>
      </rPr>
      <t>Una ves solucionado los errores por parte de la empresa Oderlogica, en equipo con el Ingeniero Dayner Ordoñez se continuó con las pruebas pertinentes a la versión 3.9.2 de Moodle la cual tiene mas funcionalidades preconfiguradas.Para realizar estas pruebas se realiza configuracion al archivo host de la maquina de la cual se dese acceder al servidor.</t>
    </r>
  </si>
  <si>
    <t>(PERIODO DE ENERO-DICIEMBRE)</t>
  </si>
  <si>
    <t>Implementación del sistema de talento humano integrado al SIAG.</t>
  </si>
  <si>
    <r>
      <t xml:space="preserve">1er trimestre: </t>
    </r>
    <r>
      <rPr>
        <sz val="10"/>
        <rFont val="Futura Bk"/>
        <family val="2"/>
      </rPr>
      <t>Implementacion del registro y actualizacion de informacion de docentes. Modulo de asignacion de labor academica a docentes terminado.</t>
    </r>
  </si>
  <si>
    <t>Desarrollo en equipo local oficina sistemas de informacion.</t>
  </si>
  <si>
    <r>
      <t xml:space="preserve">2do trimestre: </t>
    </r>
    <r>
      <rPr>
        <sz val="10"/>
        <rFont val="Futura Bk"/>
        <family val="2"/>
      </rPr>
      <t>Implementación de la asignación de cargas academicas y calculo de horas a docentes catedraticos, modulos de vicerrectoria y rectoria.</t>
    </r>
  </si>
  <si>
    <r>
      <t xml:space="preserve">3er trimestre: </t>
    </r>
    <r>
      <rPr>
        <sz val="10"/>
        <rFont val="Futura Bk"/>
        <family val="2"/>
      </rPr>
      <t>Para este trimestre no hay avances en este proyecto.</t>
    </r>
  </si>
  <si>
    <r>
      <t xml:space="preserve">4to trimestre:  </t>
    </r>
    <r>
      <rPr>
        <sz val="10"/>
        <rFont val="Futura Bk"/>
        <family val="2"/>
      </rPr>
      <t>Pruebas de carga academica, asignacion de materias y registro de docentes en carga. Las pruebas son exitosas, sin embargo, se requiere la adquisicion de nuevo motor de base de datos para la puesta en marcha, ya que la documentacion que se carga a los docentes puede sobrecargar el rendimiento de la base de datos actual.</t>
    </r>
  </si>
  <si>
    <t>Rediseño de la plataforma de admisiones, con el fin de unificar la base de datos a la del sistema SIAG.</t>
  </si>
  <si>
    <r>
      <t xml:space="preserve">1er trimestre: </t>
    </r>
    <r>
      <rPr>
        <sz val="10"/>
        <rFont val="Futura Bk"/>
        <family val="2"/>
      </rPr>
      <t>Contruccion de las entidades y sus respectivos atributos en la BD SIAG, migracion de la informacion historia y rediseño en la plataforma visual studio 2012. Se cambio la arquitectura del sistema de admisiones, se optimizó el codigo y las consultas SQL. Importante mencionar la recepcion documental de todos los aspirantes mediante el Siag y Siraex de inscripción en línea.</t>
    </r>
  </si>
  <si>
    <t>peso de la actividad: 8</t>
  </si>
  <si>
    <r>
      <t>2do trimestre:</t>
    </r>
    <r>
      <rPr>
        <sz val="10"/>
        <rFont val="Futura Bk"/>
        <family val="2"/>
      </rPr>
      <t xml:space="preserve"> Migración de la información historica a lo largo de los 12 años de funcionamiento del SIAG. Validación de información historica y pruebas con toda la información en la nueva base de datos. Se cambian las consultas del Siag de Reportes que apuntaban a la antigua base de datos y se optimizan consulta indexando los respectivos atributos de cada tabla.</t>
    </r>
  </si>
  <si>
    <t>Siag Admisiones
https://siag.unimayor.edu.co/SiagAdmisiones/
Siag Reportes
https://siag.unimayor.edu.co/SiagReportes/</t>
  </si>
  <si>
    <r>
      <t xml:space="preserve">3er trimestre: </t>
    </r>
    <r>
      <rPr>
        <sz val="10"/>
        <rFont val="Futura Bk"/>
        <family val="2"/>
      </rPr>
      <t>Construcción del nuevo modelo y cambio en la arquitectura del sistema de información. Elaboración de las interfaces web y articulación con el nuevo modelo de BD.</t>
    </r>
  </si>
  <si>
    <t>Siag Admisiones
https://siag.unimayor.edu.co/SiagAdmisiones/</t>
  </si>
  <si>
    <r>
      <t xml:space="preserve">4to trimestre: </t>
    </r>
    <r>
      <rPr>
        <sz val="10"/>
        <rFont val="Futura Bk"/>
        <family val="2"/>
      </rPr>
      <t>Sistema de informacion de admisiones finalizado y articulado completamente con el SIAG. La informacion de inscripciones, documentacion digital, liquidaciones y estudiantes de primer curso ya se encuentra en la base de datos SIAG.</t>
    </r>
  </si>
  <si>
    <t>Cambio de arquitectura en SIAG para admitir que dos o más docentes puedan asociarse a un mismo grupo académico.</t>
  </si>
  <si>
    <r>
      <t xml:space="preserve">1er trimestre: </t>
    </r>
    <r>
      <rPr>
        <sz val="10"/>
        <rFont val="Futura Bk"/>
        <family val="2"/>
      </rPr>
      <t>Contruccion del modelo en base de datos local, implementacion de tablas y atributos. Elaboracion de la interfaz de asignacion de docentes a grupos.</t>
    </r>
  </si>
  <si>
    <r>
      <t xml:space="preserve">2do trimestre: </t>
    </r>
    <r>
      <rPr>
        <sz val="10"/>
        <rFont val="Futura Bk"/>
        <family val="2"/>
      </rPr>
      <t xml:space="preserve">Migración de la información historica de los docentes y los grupos orientados (12 años), pruebas con el Siag modulo administrativo en su opcion Grupos con la creacion y edicion de grupos academicos tanto para periodo actual como para periodos futuros. Pruebas con el Siag de reportes. Culminaciopn del desarrollo con la etapa de despliegue, puesta en marcha y sistema actualmente en producción. </t>
    </r>
  </si>
  <si>
    <t>Siag Administrativo
https://siag.unimayor.edu.co/SiagAcademico/
Siag Reportes
https://siag.unimayor.edu.co/SiagReportes/</t>
  </si>
  <si>
    <r>
      <t xml:space="preserve">3er trimestre: </t>
    </r>
    <r>
      <rPr>
        <sz val="10"/>
        <rFont val="Futura Bk"/>
        <family val="2"/>
      </rPr>
      <t>Ya se encuentra la mejora en producción en el sistema SIAG académico.</t>
    </r>
    <r>
      <rPr>
        <b/>
        <sz val="10"/>
        <rFont val="Futura Bk"/>
        <family val="2"/>
      </rPr>
      <t xml:space="preserve"> </t>
    </r>
  </si>
  <si>
    <t>Siag Administrativo
https://siag.unimayor.edu.co/SiagAcademico/</t>
  </si>
  <si>
    <r>
      <t xml:space="preserve">4to trimestre: </t>
    </r>
    <r>
      <rPr>
        <sz val="10"/>
        <rFont val="Futura Bk"/>
        <family val="2"/>
      </rPr>
      <t>El desarrollo ya se encuentra en producción.</t>
    </r>
  </si>
  <si>
    <t>Realizar pruebas de software funcionales,  actuando sobre las interfaces de los sistemas de informacion del entorno academico y administrativo bajo las caracteristicas de caja negra.</t>
  </si>
  <si>
    <r>
      <t xml:space="preserve">1er trimestre: </t>
    </r>
    <r>
      <rPr>
        <sz val="10"/>
        <rFont val="Futura Bk"/>
        <family val="2"/>
      </rPr>
      <t>Prueba funcionales realizadas:
- Factura Inscripción Unimayor [ASPIRANTES IUCMC]
- SIRAEX Registro de Notas [DOCENTES INGLES]</t>
    </r>
  </si>
  <si>
    <t>TASK MANAGER.
https://siag.unimayor.edu.co/SiagManager/</t>
  </si>
  <si>
    <r>
      <t xml:space="preserve">2do trimestre: </t>
    </r>
    <r>
      <rPr>
        <sz val="10"/>
        <rFont val="Futura Bk"/>
        <family val="2"/>
      </rPr>
      <t>Durante el segundo trimestre NO se hicieron pruebas a los sistemas de información, sin embargo se documentó dentro de instructuvo de sistemas de información el procedimiento de pruebas.</t>
    </r>
  </si>
  <si>
    <r>
      <t xml:space="preserve">3er trimestre: </t>
    </r>
    <r>
      <rPr>
        <sz val="10"/>
        <rFont val="Futura Bk"/>
        <family val="2"/>
      </rPr>
      <t>Durante el tercer trimestre se hicieron pruebas al nuevo modulo de registro en línea SIAG para programas regualtres, el cual hace parte del nuevo proyecto de base de datos.</t>
    </r>
  </si>
  <si>
    <r>
      <t xml:space="preserve">4to trimestre: </t>
    </r>
    <r>
      <rPr>
        <sz val="10"/>
        <rFont val="Futura Bk"/>
        <family val="2"/>
      </rPr>
      <t>Durante el cuarto trimestre se hicieron pruebas a los modulos de: Siag Recaudos ONLINE - SIAG ADMISIONES 2.0.</t>
    </r>
  </si>
  <si>
    <t>Brindar soporte necesario a los usuarios académicos y administrativos de los sistemas de información de la institución.</t>
  </si>
  <si>
    <r>
      <t xml:space="preserve">1er trimestre: </t>
    </r>
    <r>
      <rPr>
        <sz val="10"/>
        <rFont val="Futura Bk"/>
        <family val="2"/>
      </rPr>
      <t>Se han realizado un total de 259 soportes, ateciones y solucion de requerimientos con evidencia en el task manager.
- Enero: 77 soportes
- Febrero: 90 soportes.
- Marzo: 92 soportes</t>
    </r>
  </si>
  <si>
    <t>TASK MANAGER - CORREO ELECTRONICO.
https://siag.unimayor.edu.co/SiagManager/</t>
  </si>
  <si>
    <r>
      <t xml:space="preserve">2do trimestre: </t>
    </r>
    <r>
      <rPr>
        <sz val="10"/>
        <rFont val="Futura Bk"/>
        <family val="2"/>
      </rPr>
      <t xml:space="preserve"> Durante el segundo trimestre se han realizado un total de 573 soportes, atenciones y soluciones de requerimientos con evidencia en los correos institucionales y en el task manager.
- Abril: 381
- Mayo: 192</t>
    </r>
  </si>
  <si>
    <t>TASK MANAGER - CORREO ELECTRONICO. 
https://siag.unimayor.edu.co/SiagManager/</t>
  </si>
  <si>
    <r>
      <t xml:space="preserve">3er trimestre: </t>
    </r>
    <r>
      <rPr>
        <sz val="10"/>
        <rFont val="Futura Bk"/>
        <family val="2"/>
      </rPr>
      <t>Durante el tercer trimestre se han realizado un total de 781 soportes, atenciones y soluciones de requerimientos con evidencia en los correos institucionales y en el task manager.
- Julio: 386
- Agosto 236
- Septiembre 159</t>
    </r>
  </si>
  <si>
    <r>
      <t xml:space="preserve">4to trimestre: </t>
    </r>
    <r>
      <rPr>
        <sz val="10"/>
        <rFont val="Futura Bk"/>
        <family val="2"/>
      </rPr>
      <t>Durante el cuarto trimestre se han realizado un total de 226 soportes, atenciones y soluciones de requerimientos con evidencia en los correos institucionales y en el task manager.
- Octubre: 82
- Noviembre: 144</t>
    </r>
  </si>
  <si>
    <t xml:space="preserve">Elaboración y actualización de manuales de usuario de los sistemas de información del entorno académico de la institución. </t>
  </si>
  <si>
    <r>
      <t xml:space="preserve">1er trimestre: </t>
    </r>
    <r>
      <rPr>
        <sz val="10"/>
        <rFont val="Futura Bk"/>
        <family val="2"/>
      </rPr>
      <t>Durante el Primer trimestre del 2020 no se han elaborado manuales de usuario.</t>
    </r>
  </si>
  <si>
    <r>
      <t xml:space="preserve">2do trimestre:  </t>
    </r>
    <r>
      <rPr>
        <sz val="10"/>
        <rFont val="Futura Bk"/>
        <family val="2"/>
      </rPr>
      <t>Durante el segundo trimestre del 2020 se han actualizado dos manuales de usuario: Siag Consulta de Notas - Siag Registro de Notas.</t>
    </r>
  </si>
  <si>
    <t>TASK MANAGER
https://siag.unimayor.edu.co/SiagManager/</t>
  </si>
  <si>
    <r>
      <t xml:space="preserve">3er trimestre: </t>
    </r>
    <r>
      <rPr>
        <sz val="10"/>
        <rFont val="Futura Bk"/>
        <family val="2"/>
      </rPr>
      <t>Durante el tercer trimestre se actualizó un manual de usuario: Siag de Reportes.</t>
    </r>
  </si>
  <si>
    <r>
      <t xml:space="preserve">4to trimestre: </t>
    </r>
    <r>
      <rPr>
        <sz val="10"/>
        <rFont val="Futura Bk"/>
        <family val="2"/>
      </rPr>
      <t>Durante el cuarto trimestre no se han actualizado manuales de usuario.</t>
    </r>
  </si>
  <si>
    <t>Implementación de LOGS de seguimiento a usuarios de los sistemas de información.</t>
  </si>
  <si>
    <r>
      <t xml:space="preserve">1er trimestre: </t>
    </r>
    <r>
      <rPr>
        <sz val="10"/>
        <rFont val="Futura Bk"/>
        <family val="2"/>
      </rPr>
      <t>Aun no se da inicio a esta actividad.</t>
    </r>
  </si>
  <si>
    <r>
      <t>2do trimestre:</t>
    </r>
    <r>
      <rPr>
        <sz val="10"/>
        <rFont val="Futura Bk"/>
        <family val="2"/>
      </rPr>
      <t xml:space="preserve"> Durante el segundo trimestre se implementó en el Siag Utility una mejora que permite consultar los logs de ingreso a tres sistemas de información: Consulta de notas, Regitro de notas y Siag de reportes. Esta mejora almacena en la base de datos, fecha y hora de ingreso, usuario, sistema operativo y navegador usado para el respectivo ingreso. </t>
    </r>
  </si>
  <si>
    <t>Siag Utility 
https://siag.unimayor.edu.co/Utility/Sesion/wfInicio.aspx</t>
  </si>
  <si>
    <r>
      <t xml:space="preserve">3er trimestre: </t>
    </r>
    <r>
      <rPr>
        <sz val="10"/>
        <rFont val="Futura Bk"/>
        <family val="2"/>
      </rPr>
      <t>No hay avances.</t>
    </r>
  </si>
  <si>
    <r>
      <t xml:space="preserve">4to trimestre: </t>
    </r>
    <r>
      <rPr>
        <sz val="10"/>
        <rFont val="Futura Bk"/>
        <family val="2"/>
      </rPr>
      <t>Durante el cuarto trimestre se implementa una mejora que permite consultar los códigos de acceso del factor de doble autenticación, esto como seguimiento la los ingresos a los sistemas de información.</t>
    </r>
  </si>
  <si>
    <t>Sistema de notificaciones para docentes y estudiantes cuando se lleva a cabo el proceso de registro de notas.</t>
  </si>
  <si>
    <r>
      <t>1er trimestre:</t>
    </r>
    <r>
      <rPr>
        <sz val="10"/>
        <rFont val="Futura Bk"/>
        <family val="2"/>
      </rPr>
      <t xml:space="preserve"> Aun no se da inicio a esta actividad.</t>
    </r>
  </si>
  <si>
    <r>
      <t xml:space="preserve">2do trimestre: </t>
    </r>
    <r>
      <rPr>
        <sz val="10"/>
        <rFont val="Futura Bk"/>
        <family val="2"/>
      </rPr>
      <t>Se da inicio a la fase de diseño para la elaboración de la plantilla y el modelo del envio del correo electronico. Adaptación de la API para poder hacer el respectivo envío.</t>
    </r>
    <r>
      <rPr>
        <b/>
        <sz val="10"/>
        <rFont val="Futura Bk"/>
        <family val="2"/>
      </rPr>
      <t xml:space="preserve"> </t>
    </r>
  </si>
  <si>
    <r>
      <t xml:space="preserve">3er trimestre: </t>
    </r>
    <r>
      <rPr>
        <sz val="10"/>
        <rFont val="Futura Bk"/>
        <family val="2"/>
      </rPr>
      <t>No hay avances en este trimestre.</t>
    </r>
  </si>
  <si>
    <r>
      <t xml:space="preserve">4to trimestre: </t>
    </r>
    <r>
      <rPr>
        <sz val="10"/>
        <rFont val="Futura Bk"/>
        <family val="2"/>
      </rPr>
      <t>Desarrollo finalizado y listo para despliegue. Falta la ampliación del numero total de correo electronicos por parte del proveedor, se estima que para el primer trimestre del 2021 se tenga esta ampliacion para poder enviar a produccion el sistema.</t>
    </r>
  </si>
  <si>
    <t>https://siag.unimayor.edu.co/registronotas/</t>
  </si>
  <si>
    <t>Construcción de un repositorio para consulta histórica de los resultados de la evaluación docente SIAG.</t>
  </si>
  <si>
    <r>
      <t xml:space="preserve">2do trimestre: </t>
    </r>
    <r>
      <rPr>
        <sz val="10"/>
        <rFont val="Futura Bk"/>
        <family val="2"/>
      </rPr>
      <t>Durante el segundo trimestre se desarrolló la mejora que permite consultar los resultados historicos de las evaluaciones docente de los programas de ingles. Este reporte se puede consultar desde el Siraex registro de notas con el rol de DECANO.</t>
    </r>
  </si>
  <si>
    <t>Registro de Notas Ext
https://siag.unimayor.edu.co/RegistroNotasExt/</t>
  </si>
  <si>
    <r>
      <t xml:space="preserve">3er trimestre: </t>
    </r>
    <r>
      <rPr>
        <sz val="10"/>
        <rFont val="Futura Bk"/>
        <family val="2"/>
      </rPr>
      <t>El sistema ha sido consultado exitosamente en el sistema Siraex. Para las evaluaciones docente de programas regulares se cargaron los históricos desde el año 2012 en la nube Drive, en la cuenta restorepass, y de este modo tener un consolidad y que puedan ser compartidas a cualquier usuario.</t>
    </r>
  </si>
  <si>
    <t>Cuenta gmail restorepass@unimayor.edu.co</t>
  </si>
  <si>
    <r>
      <t xml:space="preserve">4to trimestre: </t>
    </r>
    <r>
      <rPr>
        <sz val="10"/>
        <rFont val="Futura Bk"/>
        <family val="2"/>
      </rPr>
      <t>Modulo finalizado y en producción.</t>
    </r>
  </si>
  <si>
    <t>Registro de Notas Ext
https://siag.unimayor.edu.co/RegistroNotasExt/
Cuenta gmail restorepass@unimayor.edu.co</t>
  </si>
  <si>
    <t xml:space="preserve"> Bodega para optimizar tiempo y rendimiento en el cálculo de promedios ponderados históricos. </t>
  </si>
  <si>
    <r>
      <t xml:space="preserve">1er trimestre: </t>
    </r>
    <r>
      <rPr>
        <sz val="10"/>
        <rFont val="Futura Bk"/>
        <family val="2"/>
      </rPr>
      <t>Se contruyo un procedimiento almacenado en la base de datos SIAG, el cual permite llevar a acao la actualizacion de los promedios ponderados de los estudiantes por semestre. Se actualizó el campo PROMEDIO de la tabla matricula (SIAG BD), desde el año 2012, teniendo en cuenta la definicion promedio ponderado desde este año. Adicional a esto, se construyo un TRIGGER que permite actualizar la nota definitiva cuando el docente realice un registro de alguna nota.</t>
    </r>
  </si>
  <si>
    <t>BASE DE DATOS SIAG</t>
  </si>
  <si>
    <r>
      <t xml:space="preserve">2do trimestre: </t>
    </r>
    <r>
      <rPr>
        <sz val="10"/>
        <rFont val="Futura Bk"/>
        <family val="2"/>
      </rPr>
      <t>Se ajustaron los sistemas que interactuan con la funcionalidad de promedios ponderados y promedios generales (Siag Academico y Siag Bienestar) para que puedan consumir estos metodos y de este modo optimizar tiempo en la consulta de los mismos. Las pruebas son exitosas, se implementan en ambiente de producción y se socializa verbalmente con las partes interesadas.</t>
    </r>
  </si>
  <si>
    <t>Siag Administrativo
https://siag.unimayor.edu.co/SiagAcademico/
Siag Bienestar
https://siag.unimayor.edu.co/SiagBienestar/</t>
  </si>
  <si>
    <r>
      <t xml:space="preserve">3er trimestre: </t>
    </r>
    <r>
      <rPr>
        <sz val="10"/>
        <rFont val="Futura Bk"/>
        <family val="2"/>
      </rPr>
      <t>Mejora finalizada y en producción, la cual ha contribuido con la consulta eficiente de reportes de notas y certificados academicos.</t>
    </r>
  </si>
  <si>
    <r>
      <t xml:space="preserve">4to trimestre: </t>
    </r>
    <r>
      <rPr>
        <sz val="10"/>
        <rFont val="Futura Bk"/>
        <family val="2"/>
      </rPr>
      <t>Mejora finalizada y en producción, la cual ha contribuido con la consulta eficiente de reportes de notas y certificados academicos.</t>
    </r>
  </si>
  <si>
    <t>Registro de pago mediante web service desde sistema CELESTE a estudiantes matriculados en sistema SIAG.</t>
  </si>
  <si>
    <r>
      <t xml:space="preserve">2do trimestre: </t>
    </r>
    <r>
      <rPr>
        <sz val="10"/>
        <rFont val="Futura Bk"/>
        <family val="2"/>
      </rPr>
      <t>Aun no se da inicio a esta actividad.</t>
    </r>
  </si>
  <si>
    <r>
      <t xml:space="preserve">3er trimestre: </t>
    </r>
    <r>
      <rPr>
        <sz val="10"/>
        <rFont val="Futura Bk"/>
        <family val="2"/>
      </rPr>
      <t>Aun no se da inicio a esta actividad.</t>
    </r>
  </si>
  <si>
    <r>
      <t xml:space="preserve">4to trimestre: </t>
    </r>
    <r>
      <rPr>
        <sz val="10"/>
        <rFont val="Futura Bk"/>
        <family val="2"/>
      </rPr>
      <t>Durante el cuarto trimestre se implementó un web service, el cual permite hacer la actualización del estado del recibo y de la matricula desde el sistema de información financiero CELESTE, el cual contribuye con el proceso academico y decreta  la NO dependencia de la recepcion fisica del recibo de matricula pagado en las facultades.</t>
    </r>
  </si>
  <si>
    <t>http://190.5.199.25:8085/Default.aspx</t>
  </si>
  <si>
    <t>1. Implementación de un Plan de comunicación de la estrategia y gestión de TI (con respecto a servicios y proyectos desarrollados en el Subproceso de Gestión de Recursos Tecnológicos).
- Identificación de actores que deben apropiar las capacidades TI.
- Divulgación del PETI, estrategia TI, políticas, caracterización de usuarios y servicios.</t>
  </si>
  <si>
    <r>
      <t xml:space="preserve">1er trimestre: </t>
    </r>
    <r>
      <rPr>
        <sz val="10"/>
        <rFont val="Futura Bk"/>
        <family val="2"/>
      </rPr>
      <t>Se realiza actuaización del PETI y se desarrolla el Plan de comunicaciones del PETI para su respectiva divulgación.</t>
    </r>
  </si>
  <si>
    <t>C:\C.104_TIC_2020\104.09_Gobierno_Digital\Productos Gob Digital 2020\Actividad 1</t>
  </si>
  <si>
    <t>peso de la actividad: 7</t>
  </si>
  <si>
    <r>
      <t xml:space="preserve">2do trimestre: </t>
    </r>
    <r>
      <rPr>
        <sz val="10"/>
        <rFont val="Futura Bk"/>
        <family val="2"/>
      </rPr>
      <t>No se presenta avances.</t>
    </r>
  </si>
  <si>
    <r>
      <t xml:space="preserve">3er trimestre: </t>
    </r>
    <r>
      <rPr>
        <sz val="10"/>
        <rFont val="Futura Bk"/>
        <family val="2"/>
      </rPr>
      <t>Se inicia con la formulación del nuevo plan estratégico de tecnologias de la información (PETI), según el nuevo plan de desarrollo institucional 2020-2024.
Se realiza identificación de objetivos estrategicos y priorización de proyectos de TI para el cumplimiento de las metas establecidas en el PDI.</t>
    </r>
  </si>
  <si>
    <r>
      <t>4to trimestre:</t>
    </r>
    <r>
      <rPr>
        <sz val="10"/>
        <rFont val="Futura Bk"/>
        <family val="2"/>
      </rPr>
      <t>Se continua y culmina la formulacion del PETI 2020-2024 en el cual se desarrollan los sigueintes items:
- Objetivos estratégicos
-Alcance
-Marco normativo
-Analisis de la situación actual
-Entendimiento estratégico
-Rupturas estratégicas
-Modelo de gestión TI
-Gobierno de TI
-Catálogo de hallazgos
-Listado de proyectos
-Listado de actividades
-Modelo de Planeación
Ademas se formuló el plan de comunicaciones del PETI  para socializar y apropiar el PETI (Plan Estratégico de Tecnologías de Información) en La Institución Universitaria Colegio Mayor del Cauca dando a conocer, mediante medios de comunicación, la estrategia, operación y proyectos que se adelantan relacionados con TI.</t>
    </r>
  </si>
  <si>
    <t>G:\Mi unidad\UNIMAYOR 2020\C.104_TIC_2020 - IIS\Actividad 1</t>
  </si>
  <si>
    <t>2. Continuación del proceso en el proceso de alimentación del tablero de control actualizado con los indicadores asociados al cumplimiento de la estrategia de TI en el aplicativo Banco de Proyectos Institucional. 
- Indicadores de Proceso Logro: Transparencia 
- Indicadores de Proceso Logro: Colaboración
- Indicadores de Proceso Logro: Participación
- Indicadores de resultado 
- Componente TIC para Gobierno abierto
- Indicadores de Proceso Logro: Servicios centrados en el usuario
- Indicadores de Proceso Logro: Sistema integrado de PQRD
- Indicadores de Proceso Logro: Trámites y servicios en línea 
- Indicadores de Resultado TIC para Servicios
- Indicadores de Proceso Logro: Estrategia de TI
- Indicadores de Proceso Logro: Gobierno de TI
- Indicadores de Proceso Logro: Información
- Indicadores de Proceso Logro: Sistemas de Información
- Indicadores de Proceso  Logro: Servicios Tecnológicos
- Indicador de Proceso Logro: Uso y Apropiación
- Indicador de Proceso Logro: Capacidades Institucionales
- Indicadores de resultado TIC para la Gestión 
- Indicadores de Proceso Logro: Definición del marco de seguridad y privacidad de la información y de los sistemas de información
- Indicadores de Proceso Logro: Plan de seguridad y privacidad de la información y de los sistemas de información
- Indicadores de Proceso Logro: Monitoreo y mejoramiento continuo
- Indicadores de resultado Seguridad y Privacidad de la Información</t>
  </si>
  <si>
    <r>
      <t xml:space="preserve">1er trimestre: </t>
    </r>
    <r>
      <rPr>
        <sz val="10"/>
        <rFont val="Futura Bk"/>
        <family val="2"/>
      </rPr>
      <t>No se presenta avances.</t>
    </r>
  </si>
  <si>
    <r>
      <t xml:space="preserve">2do trimestre: </t>
    </r>
    <r>
      <rPr>
        <sz val="10"/>
        <rFont val="Futura Bk"/>
        <family val="2"/>
      </rPr>
      <t>No presenta avances.</t>
    </r>
  </si>
  <si>
    <r>
      <t xml:space="preserve">3er trimestre: </t>
    </r>
    <r>
      <rPr>
        <sz val="10"/>
        <rFont val="Futura Bk"/>
        <family val="2"/>
      </rPr>
      <t xml:space="preserve">Se realiza la actualización de indicadores correspondientes y se remite a planeación los respectivos documentos:
-TIC para gobierno abierto
-Transparencia
-Servicios tecnológicos
-Capcidades institucionales 
-TICpara gestión
-Sistemas de información
-Servicios Tecnológicos
-Capacidades institucionales 
Los cuales impactan a los siguientes indicadores:
**- Indicadores de Proceso Logro: Estrategia de TI
- Indicadores de Proceso Logro: Gobierno de TI
- Indicadores de Proceso Logro: Información
- Indicadores de Proceso Logro: Sistemas de Información
- Indicadores de Proceso  Logro: Servicios Tecnológicos
- Indicador de Proceso Logro: Uso y Apropiación
- Indicador de Proceso Logro: Capacidades Institucionales
- Indicadores de resultado TIC para la Gestión </t>
    </r>
  </si>
  <si>
    <t>C:\C.104_TIC_2020\104.09_Gobierno_Digital\Productos Gob Digital 2020\Actividad 2</t>
  </si>
  <si>
    <r>
      <t xml:space="preserve">4to trimestre:- </t>
    </r>
    <r>
      <rPr>
        <sz val="10"/>
        <rFont val="Futura Bk"/>
        <family val="2"/>
      </rPr>
      <t>Se remite documento de carcaterizacion de estudiantes actualizado al segundo semestre de 2020.
Se actualiza matriz de usabilidad y accesibilidad web para ser publicada en planes de mejoramiento como cumplimiento a las observaciones reportadas por  ITA.</t>
    </r>
  </si>
  <si>
    <t>3.Gestión de requerimientos – Alineación del Gobierno TI.
- Definir e implementar un esquema de Gobierno TI alineado con la estrategia misional y con el Modelo Integrado de Planeación y Gestión, que estructure y direccione el flujo de las decisiones de TI.</t>
  </si>
  <si>
    <t>peso de la actividad:10</t>
  </si>
  <si>
    <r>
      <t xml:space="preserve">2do trimestre: </t>
    </r>
    <r>
      <rPr>
        <sz val="10"/>
        <rFont val="Futura Bk"/>
        <family val="2"/>
      </rPr>
      <t>Se consolida la información y documentación que da cumplimeinto a Gobierto TI por parte del Colegio Mayor - Documentación de Arquitectura TI.</t>
    </r>
  </si>
  <si>
    <t>C:\C.104_TIC_2020\104.09_Gobierno_Digital\Productos Gob Digital 2020\Actividad 3</t>
  </si>
  <si>
    <r>
      <t xml:space="preserve">3er trimestre: </t>
    </r>
    <r>
      <rPr>
        <sz val="10"/>
        <rFont val="Futura Bk"/>
        <family val="2"/>
      </rPr>
      <t>No se presenta Avances</t>
    </r>
  </si>
  <si>
    <r>
      <t xml:space="preserve">4to trimestre: </t>
    </r>
    <r>
      <rPr>
        <sz val="10"/>
        <rFont val="Futura Bk"/>
        <family val="2"/>
      </rPr>
      <t>Dentro del plan estratégico de tecnologias de la información se alinean los objetivos estrátegicos del PDI con los de TI,con el fin de direccionar el flujo de trabajo y las decisiones TI con los objetivos estratégicos y misionales de la institución.
En dicho documento se establece claramente cuales son los proyectos TI priorizados para el cumplimiento de las metas establecidas las cuales van alineadas con el modelo integrado de planeacion y gestion.</t>
    </r>
  </si>
  <si>
    <t>4. Actualización del directorio de servicios tecnológicos.</t>
  </si>
  <si>
    <r>
      <t>1er trimestre:</t>
    </r>
    <r>
      <rPr>
        <sz val="10"/>
        <rFont val="Futura Bk"/>
        <family val="2"/>
      </rPr>
      <t xml:space="preserve"> Se realiza la actualizacion del inventario de sistemas de información y servicios.</t>
    </r>
  </si>
  <si>
    <t>C:\C.104_TIC_2020\104.09_Gobierno_Digital\Productos Gob Digital 2020\Actividad 4\Inventario sistemas de Informacion</t>
  </si>
  <si>
    <t>peso de la actividad:5</t>
  </si>
  <si>
    <r>
      <t xml:space="preserve">2do trimestre: </t>
    </r>
    <r>
      <rPr>
        <sz val="10"/>
        <rFont val="Futura Bk"/>
        <family val="2"/>
      </rPr>
      <t>Se realiza la actualizacion del inventario de sistemas de información y servicios tecnologicos en SGI, subproceso de Gestión de recursos tecnologicos.</t>
    </r>
  </si>
  <si>
    <t>http://190.5.199.19/sgi/subproceso/categorias/18</t>
  </si>
  <si>
    <r>
      <t>4to trimestre:</t>
    </r>
    <r>
      <rPr>
        <sz val="10"/>
        <rFont val="Futura Bk"/>
        <family val="2"/>
      </rPr>
      <t>No Aplica</t>
    </r>
  </si>
  <si>
    <t>6. Gestión de actividades para el cumplimiento de: Estrategia de uso y apropiación, Matriz de interesados y la estrategia de sensibilización según grupo de interés (con respecto a servicios y proyectos desarrollados en el Subproceso de Gestión de Recursos Tecnológicos).
- Análisis del marco legal 
- Diagnóstico, estrategia para uso y apropiación, gestión del cambio, medición de resultados y divulgación.</t>
  </si>
  <si>
    <r>
      <t xml:space="preserve">1er trimestre: </t>
    </r>
    <r>
      <rPr>
        <sz val="10"/>
        <rFont val="Futura Bk"/>
        <family val="2"/>
      </rPr>
      <t>No Aplica</t>
    </r>
  </si>
  <si>
    <t>peso de la actividad:7</t>
  </si>
  <si>
    <r>
      <t xml:space="preserve">2do trimestre: </t>
    </r>
    <r>
      <rPr>
        <sz val="10"/>
        <rFont val="Futura Bk"/>
        <family val="2"/>
      </rPr>
      <t>Se remite documento de texto genérico para licitaciones que debe ser tenido en cuenta para el cumplimiento de adquisición de equipos tecnológicos que soporten la versión del protocolo IPv6.
Se revisa y se hacen algunas actuallizaciones del documento de uso y apropiación.</t>
    </r>
  </si>
  <si>
    <t>C:\C.104_TIC_2020\104.09_Gobierno_Digital\Productos Gob Digital 2020\Actividad 6</t>
  </si>
  <si>
    <r>
      <t>4to trimestre:</t>
    </r>
    <r>
      <rPr>
        <sz val="10"/>
        <rFont val="Futura Bk"/>
        <family val="2"/>
      </rPr>
      <t>Dentro del plan estratégico de tecnologias de la información se alinean los objetivos estrátegicos del PDI con los de TI,con el fin de direccionar el flujo de trabajo y las decisiones TI con los objetivos estretagicos y misionales de la institución.
De la misma manera cada objetivo estratégico de TI esta directamente relacionado con los Dominios establecidos en la politica de gobierno digital; es por eso que dentro de dicho documento y el cual es el modelo de ejecucion de trabajo dentro del subproceso de recursos tecnológicos se establece tanto el proyecto como la lista de actividades relacionadas con el dominio de "Uso y apropiación" para la vigencia 2020-2024.</t>
    </r>
  </si>
  <si>
    <t>7. Procedimiento documentado y formalizado de un proceso o procedimiento de gestión de cambios, en los sistemas de información institucionales.
- Se recomienda que el procedimiento describa el objetivo, responsables, alcance, definiciones, descripción del proceso a actividades, prioridades, roles y responsablidades y métricas.
Esta actividad se articulará con los profesionales del equipo de desarrollo de sistemas de información.</t>
  </si>
  <si>
    <r>
      <t xml:space="preserve">1er trimestre: </t>
    </r>
    <r>
      <rPr>
        <sz val="10"/>
        <rFont val="Futura Bk"/>
        <family val="2"/>
      </rPr>
      <t>Se realiza el procedimiento para el control de cambios dentro del ciclo de vida de los sistemas de información.</t>
    </r>
  </si>
  <si>
    <t>C:\C.104_TIC_2020\104.09_Gobierno_Digital\Productos Gob Digital 2020\Actividad 7</t>
  </si>
  <si>
    <r>
      <t>2do trimestre:</t>
    </r>
    <r>
      <rPr>
        <sz val="10"/>
        <rFont val="Futura Bk"/>
        <family val="2"/>
      </rPr>
      <t>No Aplica</t>
    </r>
  </si>
  <si>
    <r>
      <t>3er trimestre:</t>
    </r>
    <r>
      <rPr>
        <sz val="10"/>
        <rFont val="Futura Bk"/>
        <family val="2"/>
      </rPr>
      <t>No Aplica</t>
    </r>
  </si>
  <si>
    <t>8. Estrategias de integración continua sobre los nuevos desarrollos de sistemas de información. Este proyecto se articulará con el área de desarrollo de sistemas de información.
- Análisis normativo de la Guía G.SIS.01 Guía del dominio de sistemas de información.
- Estudio de viabilidad de los sistemas de información que se han desarrollado en diferentes tecnologías y realizar un diagnóstico de viabilidad de integración.</t>
  </si>
  <si>
    <t>peso de la actividad:8</t>
  </si>
  <si>
    <r>
      <t>3er trimestre:</t>
    </r>
    <r>
      <rPr>
        <sz val="10"/>
        <rFont val="Futura Bk"/>
        <family val="2"/>
      </rPr>
      <t>No se presentan avances</t>
    </r>
  </si>
  <si>
    <r>
      <t>4to trimestre:</t>
    </r>
    <r>
      <rPr>
        <sz val="10"/>
        <rFont val="Futura Bk"/>
        <family val="2"/>
      </rPr>
      <t xml:space="preserve"> Por motivo de la contigencia Covid 19, esta actividad queda aplazada para el próximo año. </t>
    </r>
  </si>
  <si>
    <t>9. Actualización de las caracterizaciones de usuarios, actividades de rendición de cuentas a través de medios electrónicos, Ley de Transparencia, MIPG y requerimientos de la Superintendencia de Industria y Comercio. 
- Análisis de la información y estudiar la viabilidad del cambio de las caracterizaciones de usuarios.
- Consolidación de las caracterización de usuarios- grupos de interés
- Construcción de caracterización de egresados
- Informe de rendición de cuentas a través de medios electrónicos, vigencia 2019. 
- Actualización de información en la sección Transparencia - MIPG (Gobierno Digital).
- Autodiagnóstico Política de Gobierno Digital MIPG</t>
  </si>
  <si>
    <r>
      <t xml:space="preserve">1er trimestre: </t>
    </r>
    <r>
      <rPr>
        <sz val="10"/>
        <rFont val="Futura Bk"/>
        <family val="2"/>
      </rPr>
      <t>Realización de inventario de bases de datos fisicas y electrónicas en formatos excel pertenecientes a la Institución para el debido registro ante la superintendencia de Insdustria y Comercio (Registro nacional de Bases de datos).
Dicho inventario arrojó los siguientes resultados: 19 BD (presupuesto), 2 BD (bienestar institucional), 4 BD (admisiones).
Como resultado se obtuvo 1 base de datos para dar de baja ante la superintendecia : SIAG_Admisiones.</t>
    </r>
  </si>
  <si>
    <t>C:\C.104_TIC_2020\104.09_Gobierno_Digital\Productos Gob Digital 2020\Actividad 9</t>
  </si>
  <si>
    <r>
      <t>2do trimestre:</t>
    </r>
    <r>
      <rPr>
        <sz val="10"/>
        <rFont val="Futura Bk"/>
        <family val="2"/>
      </rPr>
      <t xml:space="preserve">Se registra BD CE-#.
Se realiza informe de rendición de cuentas vigencia 2019 (Acta de Gestión)
Se remite Documentación para la actualización de items en la seccion de transparencia.
Autodiagnostico de politica de gobierno digital primer sesmtres de 2020
</t>
    </r>
  </si>
  <si>
    <r>
      <t xml:space="preserve">3er trimestre: </t>
    </r>
    <r>
      <rPr>
        <sz val="10"/>
        <rFont val="Futura Bk"/>
        <family val="2"/>
      </rPr>
      <t xml:space="preserve">Se realiza la actualización de información en la sección Transparencia-MIPG (Gobierno Digital): 
-TIC para gobierno abierto
-Transparencia
-Servicios tecnológicos
-Capcidades institucionales 
-TICpara gestión
-Sistemas de información
-Servicios Tecnológicos
-Capacidades institucionales 
-Unimayor para niños
</t>
    </r>
  </si>
  <si>
    <r>
      <t>4to trimestre: 
-</t>
    </r>
    <r>
      <rPr>
        <sz val="10"/>
        <rFont val="Futura Bk"/>
        <family val="2"/>
      </rPr>
      <t>Se realiza actualización de caracterización de estudiantes desde 2016-I al 2020-II, la cual se remite a planeación para su debida publicación.
-Se realiza infrome de rendicion de cuentas por medios electronicos vigencia 2019 la cual fue remitida a planeacion para su correspondiente actualización.</t>
    </r>
  </si>
  <si>
    <t>10. Apoyo al proceso de Gestión Documental en el software de Gfiles.</t>
  </si>
  <si>
    <r>
      <t xml:space="preserve">1er trimestre: </t>
    </r>
    <r>
      <rPr>
        <sz val="10"/>
        <rFont val="Futura Bk"/>
        <family val="2"/>
      </rPr>
      <t>Acompañamiento en la fase de pruebas y producción por parte del subproceso de Gestión de Recursos Tecnológicos. 
Participación en las capacitaciones brindadas por Nexura para la implementación eficaz del software en la institución.</t>
    </r>
  </si>
  <si>
    <t>C:\C.104_TIC_2020\104.09_Gobierno_Digital\Productos Gob Digital 2020\Actividad 10
- Sw Gfiles</t>
  </si>
  <si>
    <r>
      <t xml:space="preserve">2do trimestre: </t>
    </r>
    <r>
      <rPr>
        <sz val="10"/>
        <rFont val="Futura Bk"/>
        <family val="2"/>
      </rPr>
      <t>Acompañamiento en capacitaciones realizadas por parte de Nexura a los Administradores de Gfiles.
Acompañamiento en la consolidacion de la Ventanilla unica para la puesta en marcha del tramite de inscripción a la IUCMC.
Acompañamiento en las diferentes reuniones con el equipo de trabajo de Gestión documental para la articulación del trabajo.</t>
    </r>
  </si>
  <si>
    <r>
      <t xml:space="preserve">4to trimestre: </t>
    </r>
    <r>
      <rPr>
        <sz val="10"/>
        <rFont val="Futura Bk"/>
        <family val="2"/>
      </rPr>
      <t>Se brinda apoyo en la ejecución de reuniones que corresponden a la fase 1 de produccion del sistema, se brinda acompañamiento presencial y acompañamiento virtual, se establecen y crean grupos de trabajo colaborativo dentro de la herramienta.</t>
    </r>
  </si>
  <si>
    <t>11. Apoyo en la implementación del Portal Web Unimayor para niños.
- Socialización de los resultados en la primera fase con el proceso de Gestión Académica.
- Animación de contenidos digitales
- Implementación de contenidos en la página web
- Fase de pruebas de usuario para los contenidos digitales.
- Divulgación a las partes interesadas de la nueva sección "Unimayor para niños".</t>
  </si>
  <si>
    <r>
      <t xml:space="preserve">2do trimestre: </t>
    </r>
    <r>
      <rPr>
        <sz val="10"/>
        <rFont val="Futura Bk"/>
        <family val="2"/>
      </rPr>
      <t>No Aplica</t>
    </r>
  </si>
  <si>
    <r>
      <t>3er trimestre:</t>
    </r>
    <r>
      <rPr>
        <sz val="10"/>
        <rFont val="Futura Bk"/>
        <family val="2"/>
      </rPr>
      <t xml:space="preserve">Se realiza la actualización del portal web "Unimayor para niños" en articulación con Web master la cual se encuentra disponible en https://unimayor.edu.co/web/transparencia-mipg/3511-unimayor-para-ninos-y-ninas </t>
    </r>
  </si>
  <si>
    <t>https://unimayor.edu.co/web/transparencia-mipg/3511-unimayor-para-ninos-y-ninas</t>
  </si>
  <si>
    <t>12. Cumplir  y/o avanzar con los requerimientos de gobierno digital solicitados por Furag.</t>
  </si>
  <si>
    <r>
      <t xml:space="preserve">1er trimestre: </t>
    </r>
    <r>
      <rPr>
        <sz val="10"/>
        <rFont val="Futura Bk"/>
        <family val="2"/>
      </rPr>
      <t>Se presenta propuesta para actualización de la sección de Gestión de Recursos tecnologicos- Gobierno digital en la pagina web institucional.
Se realiza actualización de la sección en la pagina web</t>
    </r>
  </si>
  <si>
    <t>C:\C.104_TIC_2020\104.09_Gobierno_Digital\Productos Gob Digital 2020\Actividad 12
https://unimayor.edu.co/web/gestion-de-recursos-tecnologicos#gobierno-digital</t>
  </si>
  <si>
    <t>peso de la actividad:12</t>
  </si>
  <si>
    <r>
      <t xml:space="preserve">2do trimestre:  </t>
    </r>
    <r>
      <rPr>
        <sz val="10"/>
        <rFont val="Futura Bk"/>
        <family val="2"/>
      </rPr>
      <t>Se realiza la revisión de la documentación con la que cuenta la institución para el cumplimiento del indicador de Arquitectura TI, se remite informacion a la decanatura de Ingeniería para el rendimiento de información ante el Ministerio TIC.
Se realiza el Plan de Transición de IPV4 a IPV6 del Colegio MAyor del Cauca, y se inicia la ejecución de la Fase 1 de plan.</t>
    </r>
  </si>
  <si>
    <t>C:\C.104_TIC_2020\104.09_Gobierno_Digital\Productos Gob Digital 2020\Actividad 12</t>
  </si>
  <si>
    <r>
      <t xml:space="preserve">3er trimestre: </t>
    </r>
    <r>
      <rPr>
        <sz val="10"/>
        <rFont val="Futura Bk"/>
        <family val="2"/>
      </rPr>
      <t>Se brinda apoyo en la revisión de la norma NTC 5854 para la validacion de requisitos de accesibilidad Web con el fin de corregir e incorporar los criterios establecidos dentro de el sitio web institucional.
Este trabajo se realizó en articulación con Web master y contratista de comunicaciones.
Actualmente la pagina esta actualizada y cumple con criterios Nivel A segun la norma tecnica colombiana.</t>
    </r>
  </si>
  <si>
    <t xml:space="preserve">C:\C.104_TIC_2020\104.09_Gobierno_Digital\Productos Gob Digital 2020\Actividad 12
https://unimayor.edu.co/web/ </t>
  </si>
  <si>
    <r>
      <t>4to trimestre: 
-</t>
    </r>
    <r>
      <rPr>
        <sz val="10"/>
        <rFont val="Futura Bk"/>
        <family val="2"/>
      </rPr>
      <t>Se realiza la metodología de seguimiento a proyectos TI con el fin de ejecutar la correspondiente revisión de seguimiento de proyectos TI establecidos en el PETI.
-Se realiza seguimiento a los riesgos de seguridad de la información en el aplicativo de Riesgos.
-Se remite matriz de planes de mejoramiento " usabilidad y accesibilidad web" para su actualización en pagina y cumplimiento de hallazgo de ITA.
-Se realiza y entrega la documentación referente a la fase 1 de transición de IPV4 a IPV6.
-Se levanta inventario de activos de información como insumo para la ejecucion de la fase 1.</t>
    </r>
  </si>
  <si>
    <t>13. Apoyo en la generación, actualización y publicación de conjuntos de Datos Abiertos.</t>
  </si>
  <si>
    <r>
      <t xml:space="preserve">1er trimestre:  </t>
    </r>
    <r>
      <rPr>
        <sz val="10"/>
        <rFont val="Futura Bk"/>
        <family val="2"/>
      </rPr>
      <t xml:space="preserve">Se estableció contacto con el invima para adquirir guía sobre datos abiertos indispensables como institución universitaria para ser publicados.
Se obtuvo capacitación de datos abiertos con gobierno digital online.
Se publicaron los datos abiertos de: Grupos de investigación,Matriculados por programa, Programas ofertados; para un total de 9 conjuntos de datos abiertos publicados.
</t>
    </r>
  </si>
  <si>
    <t xml:space="preserve">C:\C.104_TIC_2020\104.09_Gobierno_Digital\Productos Gob Digital 2020\Actividad 13
https://www.datos.gov.co/
</t>
  </si>
  <si>
    <r>
      <t xml:space="preserve">2do trimestre: </t>
    </r>
    <r>
      <rPr>
        <sz val="10"/>
        <rFont val="Futura Bk"/>
        <family val="2"/>
      </rPr>
      <t>Se obtuvo el Sello de la Excelencia para el conjunto de datos "Programas ofertados por el colegio mayor".
Se postularon 4 nuevos conjuntos de datos ante el sello de la excelencia (Matriculados por programa, Egresados por programa, Sedes de la IUCMC, Titulos academicos persnal administrtivo Institucion universitaria colegio mayor del cauca).
Se realiza la actualización del sitio de Datos abiertos en la Pagina Web institucional.</t>
    </r>
  </si>
  <si>
    <t>https://unimayor.edu.co/web/transparencia?layout=edit&amp;id=3093</t>
  </si>
  <si>
    <r>
      <t xml:space="preserve">4to trimestre: </t>
    </r>
    <r>
      <rPr>
        <sz val="10"/>
        <rFont val="Futura Bk"/>
        <family val="2"/>
      </rPr>
      <t>Se realiza la respeciva revisión de links publicados en la pagina web referentes a datos abiertos para la revisión de la misma desde la ITA.
-Se actualizan links por petición de la oficina de planeación
-Se da respuesta a los hallazgos de la auditoria ITA.</t>
    </r>
  </si>
  <si>
    <t>Actualización de los instrumentos de gestión de la información: Registro de Activos de Información, (TRD). Indice de Información Clasificada y Reservada (Revisión y visto bueno de Juridica). Esquema de Públicación (Gobierno Digital).
Articulación de procesos:
Desde la gestión documental la actividad se relaciona con el control y la verificación de los requisitos de gestión documental.
Desde Calidad: Versionamiento de todos los documetnos
Desde Sistema  de Información aplicación de controles de acceso, consulta y preservación  (evidencia parametrizacipon herramienta SW d elos controles).
Desde Gestión de Recursos Técnologicos soporte para la preservación de los tipos documentales y formatos (evidencia copias de seguridad de la información).
Desde comunicaciones Cumplimiento de requisitos para el Cumplimiento del esquema de publicación aprobado.</t>
  </si>
  <si>
    <r>
      <t xml:space="preserve">2do trimestre: </t>
    </r>
    <r>
      <rPr>
        <sz val="10"/>
        <rFont val="Futura Bk"/>
        <family val="2"/>
      </rPr>
      <t>Se realizan las matrices para levantar el inventario de todos los activos TI del Colegio mayor para cumplir con la fase 1 del proceso de transición del protocolo IPv4 a IPv6 ( inventario de aplicaciones, inventario de equipos de computo, inventario de impresoras, inventario de servidores, inventario de equipos de comunicaciones).</t>
    </r>
  </si>
  <si>
    <t>C:}\C.104_TIC_2020\104.09_Gobierno_Digital\Productos Gob Digital 2020\Actividades extras al POA</t>
  </si>
  <si>
    <r>
      <t xml:space="preserve">3er trimestre: </t>
    </r>
    <r>
      <rPr>
        <sz val="10"/>
        <rFont val="Futura Bk"/>
        <family val="2"/>
      </rPr>
      <t>Se realizan matrices para levantar información referente a los proyectos TI y presupuesto para el PETI.</t>
    </r>
  </si>
  <si>
    <t>PLANEACIÓN Y MEJORA</t>
  </si>
  <si>
    <t>Sistema Integrado de Aseguramiento de la Calidad (S.I.A.C)</t>
  </si>
  <si>
    <t>Consolidar un sistema de aseguramiento de calidad que permita la toma de decisiones y la visibilización de resultados de la gestión, mediante la aplicación de procesos transparentes</t>
  </si>
  <si>
    <t>fuente: riesgos
1. Seguimiento trimestral a la planeación
2. Actualización del calendario de presentación de informes.</t>
  </si>
  <si>
    <r>
      <t xml:space="preserve">1er trimestre: </t>
    </r>
    <r>
      <rPr>
        <sz val="10"/>
        <rFont val="Futura Bk"/>
        <family val="2"/>
      </rPr>
      <t>Se programa primer seguimiento trimestral a la Planeción vigencia 2019, este seguimiento se realiza por correo electronico teniendo en cuenta la emergencia decretada por COVID-19. Se consolida información para ser presentada en el comité integral de Gestión y Desempeño Insitucional.
Se actualiza para el 2020 el calendario para la presentación de informes. se presentan todos los informes con fecha 1er trimestre 2020 responsabilidad de la oficina de planeación.</t>
    </r>
  </si>
  <si>
    <t>Seguimiento por proceso. E:\C.300_Planeacion\300.07_Evaluacion\SEGUIMIENTO_2020
Calendario de presentación de informes E:\C.300_Planeacion\Documentos de apoyo\PLAZOS_INFORMES_PARTES_INTERESADAS_2019</t>
  </si>
  <si>
    <t>Avance:3</t>
  </si>
  <si>
    <r>
      <t xml:space="preserve">2do trimestre: </t>
    </r>
    <r>
      <rPr>
        <sz val="10"/>
        <rFont val="Futura Bk"/>
        <family val="2"/>
      </rPr>
      <t>se realiza seguimiento a los riesgos de la vigencia 2020 y se trabaja con los siguientesactividades:
4. Trabajo articulado con el Ing Gabriel para mejoras en aplicativo riesgos.
5. Envio de link y tutorial para seguimiento riesgos, además se brinda asesoría por video llamada par el cargue de la información, a la fecha se encuentran cargados seguimiento riesgos: Talento humano, Gestión  contable y financiera, Gestión jurídica, Bienestar, Ambiental, Admisiones, Planeación. 
Se realiza verificacion del aplicativo de riesgos con corte a 30 de junio de 2020 por parte de planeación y verificacion de evidencias.</t>
    </r>
    <r>
      <rPr>
        <b/>
        <sz val="10"/>
        <rFont val="Futura Bk"/>
        <family val="2"/>
      </rPr>
      <t xml:space="preserve">
</t>
    </r>
  </si>
  <si>
    <t>Aplicativo riesgos https://siag.unimayor.edu.co/SiagRiesgos/login.aspx</t>
  </si>
  <si>
    <t>Avance 5</t>
  </si>
  <si>
    <r>
      <t xml:space="preserve">3er trimestre: </t>
    </r>
    <r>
      <rPr>
        <sz val="10"/>
        <rFont val="Futura Bk"/>
        <family val="2"/>
      </rPr>
      <t>Se avanza en las siguientes actividades:
Video reunión con P.U calidad  - verificación cuadro de análisis de riesgos alineados a objetivos de política PFC. Propuesta nuevos riesgos de acuerdo a la contingencia COVID.
Se establece documento analisis de riesgos alineados a situacion COVID y Objetivos de Politica.
Se realiza seguimiento a cargue de evidencia de controles por parte de lideres de procesos y verificacion del proceso de planeación a la fecha del seguimiento falta cargue de procesos academicos, proyeccion social, comunicaciones.</t>
    </r>
  </si>
  <si>
    <t>https://siag.unimayor.edu.co/SiagRiesgos/login.aspx</t>
  </si>
  <si>
    <t>Avance 7</t>
  </si>
  <si>
    <r>
      <t>4to trimestre:</t>
    </r>
    <r>
      <rPr>
        <sz val="10"/>
        <rFont val="Futura Bk"/>
        <family val="2"/>
      </rPr>
      <t xml:space="preserve"> Para este trimestre se culmina con la actividad del seguimiento a riesgos 2020 y realiza la evaluación de los controles , por parte de la oficina de planeación.</t>
    </r>
  </si>
  <si>
    <t xml:space="preserve">Fuente: riesgos
1. Verificación de resultados relacionados con metas establecidas en plan de desarrollo.
2. Consolidación de informes de seguimiento por proceso.
3. Publicación de resultados de la gestión en página institucional.
</t>
  </si>
  <si>
    <r>
      <t>1er trimestre:</t>
    </r>
    <r>
      <rPr>
        <sz val="10"/>
        <rFont val="Futura Bk"/>
        <family val="2"/>
      </rPr>
      <t>Una vez consolidados los resultados de los seguimientos para el 2019 y los resultados de los indicadores del plan de Desarrollo se consolida la información  para la vigencia y se presentan al Comité integral de Gestión y desempeño para su revisión y aprobación. obteniendo los siguientes resultados:
Cumplimiento metas  por Eje: Fortalecimiento académico 85.19%, Bienestar Institucional: 100.00%, Relacionamiento externo: 100.00%, gestión organizacional: 80.00% para un promedio del 91% de cumplimiento en 43 meses de ejecución del PDI.
se publican resultados en sitio web seccion transparencia 31 de enero de 2020 y se publican los resultados en platoforma SIA contralorias fecha maxima 28 de febrero de 2020</t>
    </r>
  </si>
  <si>
    <t>Tablero de mandos
E:\C.300_Planeacion\300.02_Informes\300.02.02\300.02.01_informegestiónyrtados\2020\6.4 InformeSeguimiento_POA
E:\C.300_Planeacion\300.02_Informes\300.02.02\300.02.01_informegestiónyrtados\2020\6.4 informegestion
https://unimayor.edu.co/web/transparencia?layout=edit&amp;id=2852#ano-2020
http://siacontralorias.auditoria.gov.co/
E:\C.300_Planeacion\300.02_Informes\300.02.02\106.02.03_CONTRALORIA</t>
  </si>
  <si>
    <r>
      <t xml:space="preserve">2do trimestre: </t>
    </r>
    <r>
      <rPr>
        <sz val="10"/>
        <rFont val="Futura Bk"/>
        <family val="2"/>
      </rPr>
      <t xml:space="preserve">Se realiza seguimiento a la planeacion institucional relacionada con el 1er   trimestre 2020, se publica el informe consolidado por cada proceso y su avance, a corte junio de 2020 se publica el informe de gestión y resultados en donde se consolida el cumplimiento del Plan de desarrollo institucional 2016-2020 el cual fue socializadso </t>
    </r>
  </si>
  <si>
    <t>https://unimayor.edu.co/web/transparencia?layout=edit&amp;id=2852#ano-2020</t>
  </si>
  <si>
    <r>
      <t xml:space="preserve">3er trimestre: </t>
    </r>
    <r>
      <rPr>
        <sz val="10"/>
        <rFont val="Futura Bk"/>
        <family val="2"/>
      </rPr>
      <t xml:space="preserve"> para esta vigencia se realizo el informe de Gestión rectoral relacionado con Plan de Desarrollo Institucional 2016-2020 Gestión transformadora con calidad humana, dicho informe consolida los resultados alcanzados de los programas, proyectos aprobados. el informe es publicado en pagina Web institucional.</t>
    </r>
  </si>
  <si>
    <r>
      <t xml:space="preserve">4to trimestre: </t>
    </r>
    <r>
      <rPr>
        <sz val="10"/>
        <rFont val="Futura Bk"/>
        <family val="2"/>
      </rPr>
      <t xml:space="preserve">Se realiza seguimiento a la planeación 2020 del último trimestre con los lideres responsables de la planeación, la consolidación y publicación informe final se realizara en el mes de enero 2021. </t>
    </r>
  </si>
  <si>
    <t>E:\C.300_Planeacion\300.07_Evaluacion\SEGUIMIENTO_2020\PLANEACION</t>
  </si>
  <si>
    <t>Gestión del Proceso:
presentación planeación 2020</t>
  </si>
  <si>
    <r>
      <t xml:space="preserve">1er trimestre: </t>
    </r>
    <r>
      <rPr>
        <sz val="10"/>
        <rFont val="Futura Bk"/>
        <family val="2"/>
      </rPr>
      <t>Al consolidar el ejercicio de seguimiento a la planeacion 2019, se evalua en conjunto con los lideres de procesos los resultados obtenidos y la propuesta de planeacion 2020 articulada a los requerimientos normativos y al cumplimiento del PDI 2016-2020. 
Una vez se obtiene el 100% de la propuesta de planeación 2020 se presenta al comite integral de gestión y desempeño para revision y aprobación tal como consta en el acta No 1 de enero de 2020 y la resolucion numero 228 del 31 de enero de 2020. finalmente se publica la informacion en la pagina institucional  https://unimayor.edu.co/web/transparencia</t>
    </r>
  </si>
  <si>
    <t>E:\C.300_Planeacion\300.01_Actas\300.01.01 actacomiteplaneacion\actas_2020
Resolucion 228 del 31 de enero de 2020
E:\C.300_Planeacion\300.01_Actas\300.01.01 actacomiteplaneacion\actas_2020\para Publicar31 de enero_FINAL\6.1.4 POA_listo
https://unimayor.edu.co/web/transparencia</t>
  </si>
  <si>
    <r>
      <t xml:space="preserve">2do trimestre: </t>
    </r>
    <r>
      <rPr>
        <sz val="10"/>
        <rFont val="Futura Bk"/>
        <family val="2"/>
      </rPr>
      <t xml:space="preserve">se presenta en el mes de junio en comité de gestion y desempeño solciitud de modificacion actividades de poa de los siguentes procesos: GESTIÓN CONTABLE Y FINANCIERA
No presenta modificaciones por emergencia sanitaria, se mantienen según lo aprobado.
</t>
    </r>
    <r>
      <rPr>
        <b/>
        <sz val="10"/>
        <rFont val="Futura Bk"/>
        <family val="2"/>
      </rPr>
      <t xml:space="preserve">
</t>
    </r>
    <r>
      <rPr>
        <sz val="10"/>
        <rFont val="Futura Bk"/>
        <family val="2"/>
      </rPr>
      <t xml:space="preserve">EGRESADOS 
Revisión plataformas y programas para apoyo a emprendedores.
Propuesta para programas de educación continua modalidad virtual.
BIENESTAR INSTITUCIONAL
Actividades que no se lograron realizar en lo corrido del  primer semestre 2020. Contingencia COVID-19. Se propone eliminarlas del cumplimiento a primer semestre.
•  mañanas y noches del café
• Contratación de los servicios de salud general
• participación en torneos ascun  e invitaciones externas.
• participación en la feria del libro.
INVESTIGACIONES
1. Evaluar y poner en operación convocatoria interna de Joven Investigadores 2020: Actividad queda aplazada por anormalidad académica debido al aislamiento preventivo. Se espera proponer estrategia para Convocatoria, el próximo semestre. Lo anterior quedo consignado en el Acta No. 9 de 29 de mayo de 2020.
2. Evaluar y poner en operación convocatoria de Semilleros de Investigación 2020: Actividad queda aplazada por anormalidad académica debido al aislamiento preventivo, Se espera proponer estrategia para Convocatoria, el próximo semestre. Lo anterior quedo consignado en el Acta No. 9 de 29 de mayo de 2020
3. Encuentro Interno Semilleros de Investigación: Actividad  Presencial queda aplazada por anormalidad académica debido al aislamiento preventivo  Se realizará el diseño de la marca del evento, con el apoyo del profesor Andrés Urrutia y estudiantes del programa de Diseño Visual. Se espera realizar la socialización de las actividades de los semilleros de Investigación de forma virtual;  Lo decisión anterior quedo consignado en el Acta No. 9 de 29 de mayo de 2020
4. Capacitación Propiedad Intelectual: Se realizará la fase 2: Sustentación y Socialización del Estatuto de propiedad Intelectual, ante el consejo Académico y Directivo. Fase 3. Capacitación a la comunidad universitaria, se aplaza Lo decisión anterior quedo consignado en el Acta No. 9 de 29 de mayo de 2020
5. Pagar incentivos a Docentes-Investigadores de acuerdo a su producción Investigativa: Actividad queda aplazada dado que las modificaciones del acuerdo de Incentivos no han sido aprobados por el consejo académico y directivo. Lo decisión anterior quedo consignado en el Acta No. 9 de 29 de mayo de 2020
Eliminar del POA:
6. Apoyar a Investigadores en movilidad para participar en eventos académico-científicos a nivel nacional e internacional: Esta actividad no se realiza. Los recursos de esta actividad se orientan apoyar en la participación de eventos Académico-Científicos Virtuales, Lo decisión anterior quedo consignado en el Acta No. 9 de 29 de mayo de 2020
7. Bolsa de Tiquetes: Esta actividad no se realiza. La decisión anterior quedo consignado en el Acta No. 9 de 29 de mayo de 2020 
POA CALIDAD 2020
1 Capacitación en el SGI a funcionarios de la institución: Según conversación con la PU de Talento Humano, se pretende solicitar el espacio en la reunión general a docentes de facultades, para realizar la inducción sobre el SGI.
2. Realizar el proceso de Auditorías Internas a los diferentes sistemas implementados: Estamos a la espera de las directrices institucionales, para confirmar fechas de auditoría interna.
POA AMBIENTAL 2020
Actividades
1. Coordinación y ejecución de simulacro de emergencia ambiental: Esta actividad está programada para el mes de octubre, sin embargo posiblemente se pueda llevar a cabo en ese momento, pero eso es realmente incierto. La actividad se podría ajustar de la siguiente manera: Coordinación y desarrollo de taller sobre simulacro ambiental.
2. Seguimiento aleatorio a las sedes para verificación del adecuado uso del agua y la energía: Por el tema del confinamiento no fue posible realizar las inspecciones en los meses de abril y mayo, lo cual estaba dentro del contrato Inge e incluía el informe mensual, por tanto sería ajustar esta actividad a la realización de las Inspecciones presenciales durante el desarrollo de las actividades presenciales dentro de la Institución.
3. Verificación y gestión hacia el correcto manejo de residuos sólidos y peligrosos generados en las diferentes sedes: Esta actividad considero también que se tendría que ajustar, ya que requiere realizarse de manera presencial, y solo se podrá hacer cuando se retomen las actividades presenciales.
4. Seguimiento al manejo de residuos de construcción y demolición: Aunque esta actividad solo se podría desarrollar cuando se realicen las obras de mantenimiento y la obra de la sede Norte, tengo una duda Inge, ya que hoy por ejemplo me informaron que la actividad de mantenimiento de Instalaciones que estaba ya adjudicada para realizar, en donde se solicitó el arreglo de los baños de Bicentenario y el cambio de los baños de Casa Obando  por ahorradores, al parecer se aprobó para iniciar, por tanto no se si la Institución me autorice para realizar una visita de inspección o mejor esta actividad de seguimiento al manejo de residuos de construcción y demolición se ajuste, y quede vinculada para que su ejecución quede determinada para los momentos de retoma de actividades presenciales.
5. Seguimiento al proceso de entrega y recolección de material reciclable: Frente a esta actividad ingeniera consideró dejar la salvedad que se realizará durante el desarrollo de actividades presenciales en la Institución.
6. Realización de campaña de recolección de Residuos de Posconsumo: Esta actividad está programada para el mes de noviembre, según me informó la CRC,  por lo que Inge no se si sea necesario ajustarla en este momento o esperar otros meses a ver qué pasa más adelante.
7. Gestión para la prevención y el control del riesgo por derrame de aceite: en esta actividad se realizaban inspecciones trimestrales en la subestación del Claustro la Encarnación, sólo se logró realizar una inspección, posiblemente sea solo cambiar la frecuencia de inspección y por la situación que se vive actualmente dejarla semestral o dejarla con la observación de que su realización ó llevará a cabo durante las actividades presenciales.
8. Verificación del mantenimiento y funcionamiento de la trampa de grasas: Esta actividad si necesita que se ajuste, ya que no es posible realizarla si no hay servicio de cafetería. Sin embargo en marzo antes del confinamiento yo alcance a realizar una inspección y quedo el informe.
9. Inspecciones ambientales de cilindros de gas propano en zona de cocina del Claustro la Encarnación: Al igual que con la actividad No.8, esta no es posible llevar a cabo si no hay contrato se cafetería. Sin embargo también se realizó la inspección en marzo y se tiene un informe.
10. Inspecciones para verificación de fugas de agua: Pasa lo mismo Inge, esta solo se podrá llevar a cabo solo durante el desarrollo de actividades presenciales.
ADMISIONES
Atención virtual al usuario con onwebchat (usuario inscripción línea)
Atención e-mail y teléfonos
proceso y procedimiento covid-19
coordinación con proceso financiera, SIAG y Comunicaciones 
Generación E
Eliminar de planeación actividad ferias por contingencia COVID
FACULTADES DE INGENIERIA Y ARTE Y DISEÑO
No presentan modificación en POA 2020.
PLANEACION ACADEMICOS
No presentan modificación en POA 2020.
GESTIÓN JURIDICA
Aplazamiento de actividad socialización de Atención al Ciudadano.
COMUNICACIONES
Eliminar la actividad Maestro de Ceremonias.
</t>
    </r>
  </si>
  <si>
    <t>Acta No 3 comité integral de gestion y desempeño E:\C.300_Planeacion\300.01_Actas\300.01.01 actacomiteplaneacion\actas_2020\4_junio</t>
  </si>
  <si>
    <r>
      <t xml:space="preserve">3er trimestre: </t>
    </r>
    <r>
      <rPr>
        <sz val="10"/>
        <rFont val="Futura Bk"/>
        <family val="2"/>
      </rPr>
      <t>No aplica para este trimestre</t>
    </r>
  </si>
  <si>
    <r>
      <t xml:space="preserve">4to trimestre: </t>
    </r>
    <r>
      <rPr>
        <sz val="10"/>
        <rFont val="Futura Bk"/>
        <family val="2"/>
      </rPr>
      <t>No aplica para este trimestre</t>
    </r>
  </si>
  <si>
    <t>Fuente: Gestión del Proceso
Publicación de documentos solicitados en decreto 612 de 2018</t>
  </si>
  <si>
    <r>
      <t xml:space="preserve">1er trimestre: </t>
    </r>
    <r>
      <rPr>
        <sz val="10"/>
        <rFont val="Futura Bk"/>
        <family val="2"/>
      </rPr>
      <t>Se coordina con los diferentes lideres de proceso responsables de llevar a cabo los planes exigidos en el decreto 612 para su revisión, actualización presentación y articulacion con los Planes operativos anuales. Una vez revisados los documentos se presentan en  la propuesta de planeación 2020 se presenta al comite integral de gestión y desempeño para revision y aprobación tal como consta en el acta No 1 de enero de 2020 y la resolucion numero 228 del 31 de enero de 2020. sepublica en sección transparencia</t>
    </r>
  </si>
  <si>
    <t>https://unimayor.edu.co/web/transparencia
E:\C.300_Planeacion\300.01_Actas\300.01.01 actacomiteplaneacion\actas_2020
Resolucion 228 del 31 de enero de 2020</t>
  </si>
  <si>
    <t>Avance:5</t>
  </si>
  <si>
    <t>2do trimestre: No aplica para este trimestre</t>
  </si>
  <si>
    <t>3er trimestre:No aplica para este trimestre</t>
  </si>
  <si>
    <t>4to trimestre:No aplica para este trimestre</t>
  </si>
  <si>
    <t>Fuente: Gestión del Proceso
Consolidación resultados de la gestión 2019 - avance PDI 2016-2020</t>
  </si>
  <si>
    <r>
      <t xml:space="preserve">1er trimestre: </t>
    </r>
    <r>
      <rPr>
        <sz val="10"/>
        <rFont val="Futura Bk"/>
        <family val="2"/>
      </rPr>
      <t xml:space="preserve">Se consolidan los informes realcionada con los resultados de la gestión 2019 y se realiza evaluacion del avance de los planes, programas y proyectos establecidos en el plan de desarrollo institucional 20196-2020 para el cual se obtienen los siguientes resultados por eje:
Fortalecimiento academico: 95% , Relacionamiento con el entorno: 97%, Bienestar Institucional: 100%, Gestión Organizacional: 95.41% para un cumplimiento promdedio de ejecución de actividades del POA 2019 del 97% </t>
    </r>
  </si>
  <si>
    <t>E:\C.300_Planeacion\300.02_Informes\300.02.02\300.02.01_informegestiónyrtados\2020\6.4 InformeSeguimiento_POA
E:\C.300_Planeacion\300.02_Informes\300.02.02\300.02.01_informegestiónyrtados\2020\6.4 informegestion
https://unimayor.edu.co/web/transparencia?layout=edit&amp;id=2852#ano-2020
http://siacontralorias.auditoria.gov.co/
E:\C.300_Planeacion\300.02_Informes\300.02.02\106.02.03_CONTRALORIA</t>
  </si>
  <si>
    <r>
      <t>2do trimestre:</t>
    </r>
    <r>
      <rPr>
        <sz val="10"/>
        <rFont val="Futura Bk"/>
        <family val="2"/>
      </rPr>
      <t>para esta vigencia se realizo el informe de Gestión rectoral relacionado con Plan de Desarrollo Institucional 2016-2020 Gestión transformadora con calidad humana, dicho informe consolida los resultados alcanzados de los programas, proyectos aprobados. el informe es publicado en pagina Web institucional.</t>
    </r>
  </si>
  <si>
    <r>
      <t xml:space="preserve">3er trimestre: </t>
    </r>
    <r>
      <rPr>
        <sz val="10"/>
        <rFont val="Futura Bk"/>
        <family val="2"/>
      </rPr>
      <t>El señor Rector presenta en al consejo directivo de la institucion el informe consolidado de gestión del Plan de desarrollo 2016-2026 como ejercicio de Rendicion de cuentas</t>
    </r>
  </si>
  <si>
    <t xml:space="preserve">Acta consejo directivo
</t>
  </si>
  <si>
    <t>Fuente: Gestión del Proceso
Seguimiento a los sistemas de gestión adoptados por la institución</t>
  </si>
  <si>
    <r>
      <t xml:space="preserve">1er trimestre: </t>
    </r>
    <r>
      <rPr>
        <sz val="10"/>
        <rFont val="Futura Bk"/>
        <family val="2"/>
      </rPr>
      <t>Se realiza seguimiento a los sistemas de gestión y su estado de avance relacionados con el Sistema de calidad, sistema ambiental, sistema de Gestión de seguridad y salud en el trabajo y seguridad de la información de los cuales se presente informe de avance a corte 31 de diciembre de 2019. Para la vigencia 2020 su seguimiento se consolida en el mes de abril una vez se consolide la informacion de los meses de enero, febrero y marzo.</t>
    </r>
  </si>
  <si>
    <t>E:\C.300_Planeacion\300.02_Informes\300.02.02\300.02.01_informegestiónyrtados\2020\6.4 InformeSeguimiento_POA\poa+SEGUIMIENTO</t>
  </si>
  <si>
    <r>
      <t>2do trimestre:</t>
    </r>
    <r>
      <rPr>
        <sz val="10"/>
        <rFont val="Futura Bk"/>
        <family val="2"/>
      </rPr>
      <t xml:space="preserve"> Se realiza seguimiento a los sistemas de gestión y su estado de avance frente a las actividade planificadas para el 2020relacionados con el Sistema de calidad, sistema ambiental.
Con relacion al Sistema de Gestión de calidad se continua con la integracion del sistema al cumplimiento de los requisitos de MIPG.</t>
    </r>
  </si>
  <si>
    <r>
      <t xml:space="preserve">3er trimestre: </t>
    </r>
    <r>
      <rPr>
        <sz val="10"/>
        <rFont val="Futura Bk"/>
        <family val="2"/>
      </rPr>
      <t>Se realiza seguimiento a los sistemas de gestión y su estado de avance frente a las actividade planificadas para el 2020relacionados con el Sistema de calidad.
Con relacion al sistema de gestión ambiental no se desarrollan actividade sen este ultimo trimestre al no contar con contratista de apoyo para el desarrollo de las actividades del sistema.</t>
    </r>
    <r>
      <rPr>
        <b/>
        <sz val="10"/>
        <rFont val="Futura Bk"/>
        <family val="2"/>
      </rPr>
      <t xml:space="preserve">
</t>
    </r>
  </si>
  <si>
    <r>
      <t xml:space="preserve">4to trimestre: </t>
    </r>
    <r>
      <rPr>
        <sz val="10"/>
        <rFont val="Futura Bk"/>
        <family val="2"/>
      </rPr>
      <t>se continua con el fortalecimiento del SGI en cumplimiento de MIPG, con relación al sistema de gestión ambiental se ejecuta contrato de recolección RAE en el mes de diciembre de 2020, y se hace seguimiento a los riesgos establecidos para la vigencia.</t>
    </r>
  </si>
  <si>
    <t>Fuente: Gestión del Proceso
Coordinar con los procesos la articulación e implementación del Modelo integrado de Planeación Gestión</t>
  </si>
  <si>
    <r>
      <t xml:space="preserve">1er trimestre: </t>
    </r>
    <r>
      <rPr>
        <sz val="10"/>
        <rFont val="Futura Bk"/>
        <family val="2"/>
      </rPr>
      <t>Se realiza evaluación del avance de MIPG frente a los resultados obtenidos en medicion de furag y se ejecuta plan de trabajo.
La institucion presenta evaluacion del furag en el mes de noviembre 2019 y marzo 2020  a la espera de los resultados del avance de la implementación.
Se establece desde la oficina de planeacion la actualizacion de los modelos operativos articulando MIPG de manera que se de mayor visibilidad al cumplimiento de cada una de las dimensiones de MIPG.</t>
    </r>
  </si>
  <si>
    <t>Certificados presentacion furag 2019-2020
Ficha de caracterizacion del proceso de planeacion y mejora.
Plan de ejecución MIPG presentado en comité integral de planeacion articulado a los POA 2020</t>
  </si>
  <si>
    <r>
      <t xml:space="preserve">2do trimestre: </t>
    </r>
    <r>
      <rPr>
        <sz val="10"/>
        <rFont val="Futura Bk"/>
        <family val="2"/>
      </rPr>
      <t>Se evaluan los resultaodos obtenidos resultado de la medicion vigencia 2019, se presnetan los resultados en comité integrla de gestión y desempeño.
Resultados Indice de gestión y desempeño 88.3
COMPARACIÓN RESULTADOS INSTITUCIONES PARES - RED TTU: puesto 5
POSICIÓN A NIVEL DEPARTAMENTAL: puesto 1
Puesto No. 59 de 3477 entidades territoriales evaluadas en todo el país.</t>
    </r>
  </si>
  <si>
    <t>Acta N0 3 comité integral de gestion y desempeño
E:\C.300_Planeacion\300.01_Actas\300.01.01 actacomiteplaneacion\actas_2020</t>
  </si>
  <si>
    <r>
      <t>3er trimestre:</t>
    </r>
    <r>
      <rPr>
        <sz val="10"/>
        <rFont val="Futura Bk"/>
        <family val="2"/>
      </rPr>
      <t xml:space="preserve"> Se evalua matriz de cumplimiento del modelo MIPG frente a requisitos exigidos en 9001</t>
    </r>
  </si>
  <si>
    <t>Matriz de correlacción</t>
  </si>
  <si>
    <r>
      <t xml:space="preserve">4to trimestre: </t>
    </r>
    <r>
      <rPr>
        <sz val="10"/>
        <rFont val="Futura Bk"/>
        <family val="2"/>
      </rPr>
      <t>Se coordina con el Departamento Administrativo de la función publica capacitacion en modelo integrado de planeación y gestión con la asistencia del personal directivo, administrativo y docente de la institucion con el fin de fortalecer el modelo</t>
    </r>
  </si>
  <si>
    <t>Video conferencia
Fotos capacitación</t>
  </si>
  <si>
    <t>Fuente: Gestión del Proceso
Seguimiento a la planeación anual y cumplimiento Plan de desarrollo</t>
  </si>
  <si>
    <r>
      <t xml:space="preserve">1er trimestre:  </t>
    </r>
    <r>
      <rPr>
        <sz val="10"/>
        <rFont val="Futura Bk"/>
        <family val="2"/>
      </rPr>
      <t>Se programa seguimiento primer trimestre 2020. en consolidación de resultados</t>
    </r>
  </si>
  <si>
    <t>Cronograma de seguimiento</t>
  </si>
  <si>
    <r>
      <t xml:space="preserve">2do trimestre: </t>
    </r>
    <r>
      <rPr>
        <sz val="10"/>
        <rFont val="Futura Bk"/>
        <family val="2"/>
      </rPr>
      <t>se realiza seguimiento a los POAS con corte 1er trimestre, este seguimiento es el insumo para la consolidacion  del informe de Gestión rectoral relacionado con Plan de Desarrollo Institucional 2016-2020 Gestión transformadora con calidad humana, dicho informe consolida los resultados alcanzados de los programas, proyectos aprobados. el informe es publicado en pagina Web institucional.</t>
    </r>
  </si>
  <si>
    <r>
      <t>3er trimestre:</t>
    </r>
    <r>
      <rPr>
        <sz val="10"/>
        <rFont val="Futura Bk"/>
        <family val="2"/>
      </rPr>
      <t xml:space="preserve"> se Realiza con lideres de proceso el seguimiento a la planeación y se publican los resultados consolidados del informe de gestion rectoral.</t>
    </r>
  </si>
  <si>
    <t xml:space="preserve">4to trimestre: Se realiza seguimiento a la planeación 2020 del último trimestre con los lideres responsables de la planeación, la consolidación y publicación informe final se realizara en el mes de enero 2021. </t>
  </si>
  <si>
    <t>Fuente: Gestión del Proceso
participar en la coordinación de actividades relacionadas con la Audiencia publica de rendición de cuentas</t>
  </si>
  <si>
    <r>
      <t xml:space="preserve">1er trimestre: </t>
    </r>
    <r>
      <rPr>
        <sz val="10"/>
        <rFont val="Futura Bk"/>
        <family val="2"/>
      </rPr>
      <t>Se programa rendicion cuenta 2019 para el mes de marzo de 2020, se conforma equipo de trabajo y cada lider de proceso inicia etapa para la evaluación y actualización de la matriz de los grupos de valor.
Sin embargo la audiencia es aplazada teniendo en cuenta la situacion presentada por COVID-19. A la espera de reprogramacion de audiencia mes de abril.</t>
    </r>
  </si>
  <si>
    <t>https://unimayor.edu.co/web/participacion-ciudadana-superior#audiencia-publica-rendicion-de-cuentas-2019</t>
  </si>
  <si>
    <t>Avance:2</t>
  </si>
  <si>
    <r>
      <t xml:space="preserve">2do trimestre: </t>
    </r>
    <r>
      <rPr>
        <sz val="10"/>
        <rFont val="Futura Bk"/>
        <family val="2"/>
      </rPr>
      <t>se realiza proceso de rendicion de cuentas a la ciudadania en el mes de mayo de 2020, por medios virtuales.</t>
    </r>
  </si>
  <si>
    <r>
      <t>3er trimestre: E</t>
    </r>
    <r>
      <rPr>
        <sz val="10"/>
        <rFont val="Futura Bk"/>
        <family val="2"/>
      </rPr>
      <t>l Rector presenta ante el Consejo directivo rendición de cuenta informe de Gestión 2016-2020.</t>
    </r>
  </si>
  <si>
    <t>4to trimestre: No aplica para este trimestre</t>
  </si>
  <si>
    <t>Fuente: Gestión del Proceso
presentar informes requeridos por las diferentes partes interesadas cuando sean requeridos</t>
  </si>
  <si>
    <r>
      <t xml:space="preserve">1er trimestre:  </t>
    </r>
    <r>
      <rPr>
        <sz val="10"/>
        <rFont val="Futura Bk"/>
        <family val="2"/>
      </rPr>
      <t>durante el primer trimestre se publican y presentan los siguientes informes:
SIA CONTRALORIA: FORMATO 1. Catálogo de Cuentas, FORMATO 3. Cuentas Bancarias, FORMATO 4. Garantía para el manejo de fondos y bienes de la entidad
FORMATO 6. Ejecución Presupuestal de Ingresos, FORMATO 7. Ejecución Presupuestal de Gastos
FORMATO 10. Ejecución Reserva Presupuestal, FORMATO 11. Ejecución Presupuestal de Cuentas por Pagar
FORMATO F14. Talento Humano, FORMATO 14A1. Talento Humano Nómina, FORMATO 14A2. Talento Humano Planta de Cargos
FORMATO 15A. Evaluación de Controversias Judiciales, FORMATO 15B. Acciones de Repetición
FORMATO 16. Gasto Ambiental por Fuente de los Recursos , FORMATO 16 Gasto Ambiental por Programas
FORMATO 18. Sistema Estadistico Unificado de Deuda - SEUD, FORMATO 18A. Seguimiento Sistema Estadistico Unificado de Deuda - SEUD
FIDUCIAS: Control fiscal de los patrimonios autónomos, fondos cuenta y fideicomisos abiertos
FORMATO F21 Información sobre los Planes de Mejoramiento, FORMATO 21A. Avance Planes de Mejoramiento
FORMATO F21 Informació
DOCUMENTOS A PUBLICAR EN EL MARCO DE LA LEY 1474 DE 2011 y MIPG V2: Plan de acción institucional de cada vigencia, Plan estratégico institucional (4 años)
Seguimiento del Plan de Acción Institucional de cada vigencia, Presupuesto General y detallado (Distribución presupuestal de proyectos de inversión)
Modificaciones al presupuesto, Estrategia de rendición de cuentas de cada vigencia (acciones de información, dialogo con la ciudadanía e incentivos)
PLANES MIPG versión 2:
Informe de  evaluación del ejercicio de rendición de cuentas vigencia anterior, Estrategía de Participación ciudadana (acciones de control social, rendición de cuentas y veedurías ciudadanas)
Informe de Gestión vigencia anterior (incluye todos los componentes del MIPG versión 2)
Seguimiento al Plan Anticorrupción y de Atención al Ciudadano., Información general de los funcionarios y contratistas (enlace SIGEP y directorio actualizado)
Información de las asignaciones salariales (decreto presidencial), Manual de funciones y competencias
Información de evaluación de desempeño, Nombramientos, Plan de Racionalización de Trámites
Monitoreo del Plan de Racionalización de Trámites en SUIT, Seguimiento del Plan de Racionalización de Trámites (en SUIT)
Informe de PQRSD, Informe de percepción de usuarios, Planes de mejoramiento, Informes de auditoría
PLANES MIPG versión 2
1. Plan Institucional de Archivos –PINAR 2. Plan de Conservación Documental 3. Plan de Preservación Digital
4. Plan Anual de Adquisiciones 5. Plan de Austeridad y Gestión Ambiental 6. Plan Estratégico Tecnologías de la Información y las Comunicaciones - PETIC
7. Plan de Tratamiento de Riesgos de Seguridad y Privacidad de la Información 8. Plan de Seguridad y Privacidad de la Información
9. Plan de Mantenimiento de Servicios Tecnológicos 10. Plan Anticorrupción y de Atención al Ciudadano 
11. Planes de Bienestar e Incentivos 12. Plan de Previsión de Recursos Humanos 13. Plan Institucional de Capacitación – PIC
14. Plan Estratégico de Talento Humano 15. Plan Anual de Vacantes 16. Plan de Trabajo Anual en Seguridad y Salud en el Trabajo
17. Plan de Participación Ciudadana en la Gestión 18. Plan de Gasto Público
DANE: informe programas en el mes de enero 2020 y encuesta tecnologica mes de febrero.
MEN: informe seguimiento plan de fomento a la calidad 2019
Furag: entrega segunda parte en el mes de marzo 2020</t>
    </r>
  </si>
  <si>
    <t>Sia Contralorias http://siacontralorias.auditoria.gov.co/
E:\C.300_Planeacion\300.02_Informes\300.02.02\106.02.03_CONTRALORIA
E:\C.300_Planeacion\300.02_Informes\300.02.02
E:\C.300_Planeacion\300.02_Informes\300.02.02\Informes_MEN</t>
  </si>
  <si>
    <r>
      <t xml:space="preserve">2do trimestre:
</t>
    </r>
    <r>
      <rPr>
        <sz val="10"/>
        <rFont val="Futura Bk"/>
        <family val="2"/>
      </rPr>
      <t>F18_CGC Sistema Estadístico Unificado de Deuda (2do Trimestre de 2020)
F18A_CGC seguimiento Sistema Estadístico Unificado de Deuda (2do Trimestre de 2020)
F21A_CGC   Avance plan de mejoramiento (Enero-Junio_2020)
Ejecución de Ingresos y Gastos (Acumulado enero-Junio de 2020)
Cargue PLAN DE DESARROLLO o su equivalente PLAN ESTRATEGICO (2020-2023)
F20_2_AGR  Fiducias 8eNERO-junio 2020)
Informe Plan de fomento 2019</t>
    </r>
  </si>
  <si>
    <r>
      <t xml:space="preserve">3er trimestre: 
</t>
    </r>
    <r>
      <rPr>
        <sz val="10"/>
        <rFont val="Futura Bk"/>
        <family val="2"/>
      </rPr>
      <t>FORMATO 18. Sistema Estadistico Unificado de Deuda - SEUD, FORMATO 18A. Seguimiento Sistema Estadistico Unificado de Deuda - SEUD
Contraloria General del cauca informacion: Hoja de vida actualizada, (formato de la Funcion Publica (Ley 190 de 1995,489 y 443 de 1998); sin los anexos)
Fotocopia de la cedula de ciudadanía
Certificación de sueldos, vigencia 2020
Declaración Juramentada de Bienes y Rentas a través del Formulario del Departamento Administrativo de la Función Pública (LEY 190 DE 1995) 
Informe Dane segundo semestre.
Informe Plan de fomento 2019</t>
    </r>
  </si>
  <si>
    <r>
      <t xml:space="preserve">4to trimestre: 
 </t>
    </r>
    <r>
      <rPr>
        <sz val="10"/>
        <rFont val="Futura Bk"/>
        <family val="2"/>
      </rPr>
      <t>FORMATO 18. Sistema Estadistico Unificado de Deuda - SEUD, FORMATO 18A. Seguimiento Sistema Estadistico Unificado de Deuda - SEUD
Reporte Ingresos y Gastos</t>
    </r>
  </si>
  <si>
    <t>Fuente: Gestión del Proceso
Elaboración y presentación Plan de Desarrollo Institucional 2020-2024</t>
  </si>
  <si>
    <t>1er trimestre: No aplica para este periodo</t>
  </si>
  <si>
    <r>
      <t>3er trimestre: S</t>
    </r>
    <r>
      <rPr>
        <sz val="10"/>
        <rFont val="Futura Bk"/>
        <family val="2"/>
      </rPr>
      <t>e realizan las siguientes actividades:
Planificación metodologia de Plan de desarrollo institucional 2020-2024
Evaluación plan de desarrollo 2016-2020 
Reunión con grupos de trabajo para socializacion de metodologia
Se realizan equipos de trabajo para construccion del plan
Se realiza reunión para revisión, ajustes y actualizacion del plan
Se realiza estrategia de participación ciudadana
se consolida plan de desarrollo
Se presenta al consejo Directivo
Se realizan ajustes solicitados por consejo directivo
Se publica el plan aprobado en pagina institucional</t>
    </r>
  </si>
  <si>
    <t>https://unimayor.edu.co/web/unimayor/area-administrativa/planeacion/plan-de-desarrollo-institucional</t>
  </si>
  <si>
    <r>
      <t xml:space="preserve">4to trimestre: </t>
    </r>
    <r>
      <rPr>
        <sz val="10"/>
        <rFont val="Futura Bk"/>
        <family val="2"/>
      </rPr>
      <t>sse procede a iniciar planificacion con el nuevo plan de desarrollo para la vigencia 2021</t>
    </r>
  </si>
  <si>
    <t>E:\C.300_Planeacion\300.03_Planeacion Estratégica</t>
  </si>
  <si>
    <t>Presentación de proyectos a diferentes fuentes</t>
  </si>
  <si>
    <r>
      <t xml:space="preserve">1er trimestre: </t>
    </r>
    <r>
      <rPr>
        <sz val="10"/>
        <rFont val="Futura Bk"/>
        <family val="2"/>
      </rPr>
      <t>en el mes de febrero se presentan las correcciones a las observaciones realizadas por el Departamento Nacional de Planeacion  del proyecto con fuente regalias. Construcción y dotación de la infraestructura Sede Norte Institución Universitaria Colegio Mayor del Cauca, Popayán codigo BPIN 2019000030162
Sector Educación. 
Se reciben nuevamente observaciones para corrección</t>
    </r>
    <r>
      <rPr>
        <b/>
        <sz val="10"/>
        <rFont val="Futura Bk"/>
        <family val="2"/>
      </rPr>
      <t xml:space="preserve">
</t>
    </r>
  </si>
  <si>
    <t>C:\Users\IUCMC\Desktop\febrero_entregados_gobernacion_regalias\documentos_regalias_feb2020_xentregar</t>
  </si>
  <si>
    <r>
      <t xml:space="preserve">2do trimestre: </t>
    </r>
    <r>
      <rPr>
        <sz val="10"/>
        <rFont val="Futura Bk"/>
        <family val="2"/>
      </rPr>
      <t xml:space="preserve">Se presentan a la gobernación las correcciones solicitadas, finalmente la Gobernación no sube el proyecto a la plataforma del DNP. </t>
    </r>
  </si>
  <si>
    <t>3er trimestre: Se realiza plan de fortalecimiento insttiucional , se presenta al MEN para revisión y aprobacion</t>
  </si>
  <si>
    <t>E:\C.300_Planeacion\300.04_Proyectos\PROYECTOS_PLAN_FOMENTO_MEN</t>
  </si>
  <si>
    <t>4to trimestre: Se presenta al consejo directivo el plan de fortalecimiento institucional y el plan de  fomento a la califad para aprobación de recursos por valor de$5.200.000 proyecto infraestructura sede Norte.</t>
  </si>
  <si>
    <t>Asesora a los procesos en la metodología de Riesgos</t>
  </si>
  <si>
    <r>
      <t>1er trimestre: S</t>
    </r>
    <r>
      <rPr>
        <sz val="10"/>
        <rFont val="Futura Bk"/>
        <family val="2"/>
      </rPr>
      <t xml:space="preserve">e da inicio al uso de aplicativo realizado por el proceso de Gestión de recursos tecnologicos area de desarrollo, desde la oficina de planeación se asesora a los lideres de procesos para la actualización y cargue de los riesgos. Se presenta al comite integral de gestión y desempeño el mapa de riesgos de gestión, corrupcion, ambiental y seguridad digital los cuales son aprobados para su publicación y ejecucion de los controles por parte de los lideres de proceso.
Se entrega a los lideres de proceso guia para subir evidencia de la ejecución del control para el primer trimestre. </t>
    </r>
  </si>
  <si>
    <t>Aplicativo de riesgos
Guia para uso del aplicativo
Politica de administracion del riesgo
Listado de asistencia</t>
  </si>
  <si>
    <r>
      <t xml:space="preserve">4to trimestre: </t>
    </r>
    <r>
      <rPr>
        <sz val="10"/>
        <rFont val="Futura Bk"/>
        <family val="2"/>
      </rPr>
      <t xml:space="preserve">se realiza seguimiento a los riesgos y se verifica la calificacion del 100% del diseño de los controles, se solicitan modificaciones del aplicativo riesgos al PU sistemas de información para mejoramiento del mismo - serealizan informes de seguimiento a riegos </t>
    </r>
  </si>
  <si>
    <t>Fortalecimiento académico</t>
  </si>
  <si>
    <t>Bienestar Institucional</t>
  </si>
  <si>
    <t>Relacionamiento externo</t>
  </si>
  <si>
    <t>gestión organizacional</t>
  </si>
  <si>
    <t>Relacionamiento Externo</t>
  </si>
  <si>
    <t>Coordinar actividades con entidades externas que permitan desarrollar alianzas estratégicas y/o participación en redes nacionales o internacionales (Relacionamiento Externo)</t>
  </si>
  <si>
    <t xml:space="preserve">Èn coordinaciòn con la Regiòn Administrativa del Pacifico se establece agenda de trabajo para el desarrollo de la investigaciòn de la Lìnea de Turismo cultural , a travès de la cual se plantea como producto final  "Politica Regional" en este sector,  aceptada por los gobiernos departamentales. </t>
  </si>
  <si>
    <t xml:space="preserve">Documento Tècnico, listado de asistencia </t>
  </si>
  <si>
    <t xml:space="preserve">La investigaciòn sobre la linea de Turismo se concluye y se presentan los resultados a la directivas de la RAP y Universidades paricipantetes en este proceso. Igualmente se participo en el Plan Estratègico Regional 2040 liderado por la RAP. Con la -Agencia de Desarrollo Rural, la Gobernación Departamental y la Organización de las Naciones Unidas para la Alimentación y la Agricultura (FAO) se apoya el diagnòstico del Plan Departamental de Desarrollo Agropecuario y Rural con Enfoque Territorial- PIDARET).-   </t>
  </si>
  <si>
    <t xml:space="preserve">Documento </t>
  </si>
  <si>
    <t xml:space="preserve">Dentro del ejerciciuo prospectivo con la Agencia de Desarrollo Rural, la Gobernación Departamental y la Organización de las Naciones Unidas para la Alimentación y la Agricultura (FAO) se trabajo conjuntamente en la etapa de formulaciòn estrategica de este proceso. </t>
  </si>
  <si>
    <t>Documento</t>
  </si>
  <si>
    <t>4to trimestre: Se coordino la realizaciòn de Mesa de Trabajo con el sector productivo del Departamento del Cauca, a travès del Consejo Gremial y Empresarial para establecer alianzas y trabajos conjuntos</t>
  </si>
  <si>
    <t>Coordinar actividades de relacionamiento con los procesos internos (proyección social, egresados, investigación, CIDECUCA, Centro de Estudios Urbanos) para fortalecer la visibilidad institucional (reuniones periódicas, boletin institucional sobre el trabajo externo de la IUCMC)</t>
  </si>
  <si>
    <t xml:space="preserve">1er trimestre: Con el proceso de Investigaciones y CIDECAUCA se trabaja coordinadamente en el proyecto de investigaciòn de Turismo de la Regiòn Adminsitrativa del Pacifico. Adicionalmente se participa en la construcciòn de un proyecto de Economìa Naranja con el Ministerio de Cultura, en el cual tambien partcipa CIDECAUCA </t>
  </si>
  <si>
    <t xml:space="preserve">2do trimestre: Se realiza conjuntamente con los proceso de Bienestar, de Egresados, Proyecciòn Social, Tics y el programa de Gestiòn Empresarial Foro Internacional "Post Cuarentena: Estrategias para Reinventar la Educación Superior y Estabilizar la Economía. </t>
  </si>
  <si>
    <t>Documentos, listados</t>
  </si>
  <si>
    <r>
      <t>3</t>
    </r>
    <r>
      <rPr>
        <sz val="10"/>
        <rFont val="Futura Bk"/>
        <family val="2"/>
      </rPr>
      <t xml:space="preserve">ertrimestre: Con el apoyo de Bienestar, Comunicaciones y Rectorìa se participo en la clausura del webinar de la Red de instituciones de Educaciòn Superior de Ecuador-Colombia , mediante un acto cultural </t>
    </r>
    <r>
      <rPr>
        <b/>
        <sz val="10"/>
        <rFont val="Futura Bk"/>
        <family val="2"/>
      </rPr>
      <t xml:space="preserve"> </t>
    </r>
  </si>
  <si>
    <t xml:space="preserve">Gestionar convenios con Universidades y/o Instituciones nacionales o internacionales </t>
  </si>
  <si>
    <t>1er trimestre: Se gestionan y se suscriben convenios de cooperaciòn acadèmica con IES: Instituto Tecnològico de Occidente del Estado de Hidalgo de Mèxico, CES de Madellìn, Universidad San Buenaventura.</t>
  </si>
  <si>
    <t xml:space="preserve">Documento  de convenios  </t>
  </si>
  <si>
    <t>2do trimestre:Se gestiona conveni con la Universidad de San Gregorio de Porto Viejo - Ecuador</t>
  </si>
  <si>
    <t xml:space="preserve">Documento de convenio </t>
  </si>
  <si>
    <t xml:space="preserve">3ertrimestre::Se apoya la gestiòn para establecer convenio especìfico con la Universidad Politècnica Estatal del Carchi- Ecuador-y el Grupo de Investigaciòn Hevir de la Facultad de Ingenierìa para el desarrollo de proyecto conjunto. </t>
  </si>
  <si>
    <r>
      <t xml:space="preserve">4to trimestre: </t>
    </r>
    <r>
      <rPr>
        <sz val="10"/>
        <rFont val="Futura Bk"/>
        <family val="2"/>
      </rPr>
      <t xml:space="preserve">se apoya en gestiòn para establecer convenio especifico con la Red Internacional REOALCEI para el desarrollo conjunto de doctorado con la universidad de Aguas Calientes de Mexico </t>
    </r>
  </si>
  <si>
    <t xml:space="preserve">Acompañar a la OFICINA de investigaciones  para el desarrollo de proyectos de investigación conjunta </t>
  </si>
  <si>
    <t xml:space="preserve">1er trimestre: Mediante el proyecto de investigaciòn en la Lìnea de Turismo que se entra a desarrollar con la Regiòn Administrativa de Planificaciòn del Pacifìco, la oficina de investigaciones se integra a este proceso   </t>
  </si>
  <si>
    <t>2do trimestre:En el mes de agosto se presentan los avances ante la RAP-DNP y demàs representantes de la universidades de la Regiòn Pacifico. Igualmente con la oficina de comunicaciones se produce un video sobre la importancia de este proyecto</t>
  </si>
  <si>
    <t xml:space="preserve">Video, presentaciòn </t>
  </si>
  <si>
    <t xml:space="preserve">3er trimestre: Se concluye en su cuarta y ùltima fase el proyecto. Es entregado formalmente ante las directivas de la RAP </t>
  </si>
  <si>
    <t>Documento Proyecto</t>
  </si>
  <si>
    <t>4to trimestre: Con la Universidad Politèctica Estatal del Carchi -Ecuador se apoya convenio especifico para investigaciòn conjunta con el grupo HEVIR  de la Facultad de Ingenierìa</t>
  </si>
  <si>
    <t xml:space="preserve">Documento convenio </t>
  </si>
  <si>
    <t xml:space="preserve"> Generación informes del proceso de visibilidad nacional e internacional para visitas de  pares académicos del MEN y CNA</t>
  </si>
  <si>
    <t>No se hubo visita de Pares</t>
  </si>
  <si>
    <t xml:space="preserve">Acompañar a los programas en la estructuración de los planes del Factor de Visibilidad Nacional e Internacional </t>
  </si>
  <si>
    <t>1ertrimestre:A los programas se les compartiò informaciòn sobre posibilidades de realizar actividades acàdemicas con pares de la IU Tecnològico de Antioquìa, Antonio Josè Camacho de Cali</t>
  </si>
  <si>
    <t xml:space="preserve">Correos con informacion  </t>
  </si>
  <si>
    <t>2do trimestre:A los programas se les compartiò informaciòn sobre posibilidades de realizar actividades acàdemicas con pares de la IU Tecnològico de Antioquìa, Antonio Josè Camacho de Cali</t>
  </si>
  <si>
    <t>3er trimestre:A los programas se les compartiò informaciòn sobre posibilidades de realizar actividades acàdemicas con pares de la IU Tecnològico de Antioquìa, Antonio Josè Camacho de Cali</t>
  </si>
  <si>
    <t>4to trimestre: A los programas se les compartiò informaciòn sobre posibilidades de realizar actividades acàdemicas con pares de la IU Tecnològico de Antioquìa, Antonio Josè Camacho de Cali</t>
  </si>
  <si>
    <t>Elaborar y presentar los procedimientos para establecer convenios, movilidad entrante y saliente de estudiantes</t>
  </si>
  <si>
    <t xml:space="preserve">1er trimestre: Se elaboran documentos  </t>
  </si>
  <si>
    <t>Documentos</t>
  </si>
  <si>
    <t xml:space="preserve">2do trimestre: Se elaboran documentos  </t>
  </si>
  <si>
    <t xml:space="preserve">3er trimestre:Se elaboran documentos  </t>
  </si>
  <si>
    <t xml:space="preserve">Presentar a la Rectoría propuesta para establecer alianzas estrategicas con IES y/o instituciones que permitan el desarrollo de actividades de cooperación institucional </t>
  </si>
  <si>
    <t>1er trimestre: A fin de establecer convenios con universidades de Mèxico y la Red Acadèmica Internacional de Estudios Organizacionales de America Latina, el Caribe e Ibero amèrica , se gestionà y establece de comùn acuerdo con la Rectoria un convenio especìfico con la Red.</t>
  </si>
  <si>
    <t xml:space="preserve">Convenio Especifico </t>
  </si>
  <si>
    <t>2do trimestre: En el marco del Webinar que se realizo con la REDEC,  se elaborò presenaciòn para la Rectorìa sobre "la IU Colegio Mayor del Cauca en el  contexto actual  de la Responsabilidad Social Universitaria"</t>
  </si>
  <si>
    <t>Presentaciòn</t>
  </si>
  <si>
    <t>3er trimestre: Se gestiona con la REOALCEL convenio con Univeridad de Aguas Calientes de Mexico para el desarrollo de un doctorado en conjunto</t>
  </si>
  <si>
    <t>4to trimestre: Se presenta propuesta a Rectorìa para reañizar mesa de trabajo con el sector productivo del Departamento del Cauca</t>
  </si>
  <si>
    <t>La oficina de Relacionamiento Externo realiza reuniones de socialización con estudiantes sobre el proceso de internacionalización en IUCMC</t>
  </si>
  <si>
    <t xml:space="preserve">1er trimestre: En la reuniòn de bienvenida de estudiantes se presenta el porceso de internacionalizaciòn </t>
  </si>
  <si>
    <r>
      <t xml:space="preserve">2do trimestre: </t>
    </r>
    <r>
      <rPr>
        <sz val="10"/>
        <rFont val="Futura Bk"/>
        <family val="2"/>
      </rPr>
      <t>no hubo actividad</t>
    </r>
  </si>
  <si>
    <r>
      <t xml:space="preserve">4to trimestre: </t>
    </r>
    <r>
      <rPr>
        <sz val="10"/>
        <rFont val="Futura Bk"/>
        <family val="2"/>
      </rPr>
      <t xml:space="preserve">no hubo actividad </t>
    </r>
  </si>
  <si>
    <t xml:space="preserve">Asesoria a estudiantes sobre la aplicación a oportunidades de movilidad nacional o internacional </t>
  </si>
  <si>
    <t xml:space="preserve">1er trimestre: Para efecto de dar a conocer los mecanismos institucionales de acceso a la movilidad nacional e internacional de estudiantes, convenios, acuerdo 018 de 2016, becas y/o posibilidades de intercambios se han atendido 14 estudiantes  </t>
  </si>
  <si>
    <t>Formato de atenciòn</t>
  </si>
  <si>
    <t xml:space="preserve">2do trimestre: se atendiò virtualmente inquietudes de algunos estudiantes sobre movilidad </t>
  </si>
  <si>
    <t>correos electrònicos</t>
  </si>
  <si>
    <t xml:space="preserve">3er trimestre: se atendiò virtualmente inquietudes de algunos estudiantes sobre movilidad </t>
  </si>
  <si>
    <t xml:space="preserve">4to trimestre:se atendiò virtualmente inquietudes de algunos estudiantes sobre movilidad </t>
  </si>
  <si>
    <t xml:space="preserve">Coordinar la publicación de oferta de becas y/ o oportunidades de movilidad académica </t>
  </si>
  <si>
    <t xml:space="preserve">1er trimestre: Se publica convocatoria internacional para el desarrollo de pràcticas internacionales de estudiantes con el programa Stdudy Buenos Aires, la cual establece la posibilidad de realizar en la ciudad de Buenos Aires dicha pràctica  </t>
  </si>
  <si>
    <t xml:space="preserve">Convocatoria </t>
  </si>
  <si>
    <t>2do trimestre: Se envia a travès de correos electrònicos informaciòn a los coordiandores sobre oportunidades de acividades acdpèmicas con la IU TDA e IU Antonio Josè Camacho</t>
  </si>
  <si>
    <t xml:space="preserve">Correos </t>
  </si>
  <si>
    <t>3er trimestre:Se envia a travès de correos electrònicos informaciòn a los coordiandores sobre oportunidades de acividades acdpèmicas con la IU TDA e IU Antonio Josè Camacho</t>
  </si>
  <si>
    <r>
      <t>4to trimestre:</t>
    </r>
    <r>
      <rPr>
        <sz val="10"/>
        <rFont val="Futura Bk"/>
        <family val="2"/>
      </rPr>
      <t>Se envia a travès de correos electrònicos informaciòn a los coordiandores sobre oportunidades de acividades acdpèmicas con la IU TDA e IU Antonio Josè Camacho</t>
    </r>
  </si>
  <si>
    <t>(PERIODO DE ENERO - DICIEMBRE )</t>
  </si>
  <si>
    <t>PROYECCION SOCIAL</t>
  </si>
  <si>
    <t>RELACIONAMIENTO CON EL ENTORNO</t>
  </si>
  <si>
    <t>Contribuir a la solución de las diferentes problemáticas del entorno, generando programas y proyectos de relacionamiento con el sector externo en articulación con la docencia y la investigación, aportando a la solución de los problemas de la sociedad.</t>
  </si>
  <si>
    <t xml:space="preserve">Fuente de Riesgos
Generar estrategia de consolidación de todas los productos que dan respuesta al factor de Proyección social o extensión. 
Realizar seguimiento a los resultados.
</t>
  </si>
  <si>
    <t>1er trimestre: Se continua con la Convocatoria de Proyectos de Proyección Social.</t>
  </si>
  <si>
    <t>https://unimayor.edu.co/web/convocatorias/3292-abierta-convocatoria-para-proyectos-sociales-2p-2020</t>
  </si>
  <si>
    <r>
      <t xml:space="preserve">2do trimestre: </t>
    </r>
    <r>
      <rPr>
        <sz val="10"/>
        <rFont val="Futura Bk"/>
        <family val="2"/>
      </rPr>
      <t xml:space="preserve">se cuenta con cuadro en excel listado de proyectos en donde se relacionan proyectos, talleres o prácticas para el 1 de 2020, una vez avancen los componentes se alimentara la base de datos. </t>
    </r>
  </si>
  <si>
    <t>Se tiene archivo excell.</t>
  </si>
  <si>
    <t>No se ejecuta presupuesto mediado por las TICs virtual</t>
  </si>
  <si>
    <r>
      <t xml:space="preserve">3er trimestre: </t>
    </r>
    <r>
      <rPr>
        <sz val="10"/>
        <rFont val="Futura Bk"/>
        <family val="2"/>
      </rPr>
      <t>se realiza Comité de Proyección Social cuyo fin socializar proyectos presentados y aprobarlos y realizar reunión de seguimiento y ejecusión con los docentes de cada area.</t>
    </r>
  </si>
  <si>
    <t>Se tiene Acta de Reunión No.01 y 02 del 2020 Comité de Proyección Social</t>
  </si>
  <si>
    <r>
      <rPr>
        <b/>
        <sz val="10"/>
        <rFont val="Futura Bk"/>
        <family val="2"/>
      </rPr>
      <t>LINEA EDUCACION</t>
    </r>
    <r>
      <rPr>
        <sz val="10"/>
        <rFont val="Futura Bk"/>
        <family val="2"/>
      </rPr>
      <t xml:space="preserve"> 
1. Selección de Comunidad  y/o Instituciones para intervenir y formalizar el trabajo social a ejecutar.
2. Contactar los docentes formadores y legalizar su vinculación.
3. Convocatoria elaboración de proyectos que contribuyan al mejoramiento de la calidad de vida de las Comunidades y/o IE  intervenidas y incentivar a la comunidad académica a su participación como prácticas de aula.
4. Planeación y organización de los proyectos que participan las facultades (Carta de presentación, programación, horarios, lugar, materiales, documentos.)
5. Establecer  y  formalizar alianzas estratégicas con el sector público y privado. 
6. Control de seguimiento  y evaluación a  ejecución de proyectos.
 7. Socialización de Experiencias Significativas</t>
    </r>
  </si>
  <si>
    <r>
      <t xml:space="preserve">1er trimestre: 1. ENERO- FEBRERO-MARZO </t>
    </r>
    <r>
      <rPr>
        <sz val="10"/>
        <rFont val="Futura Bk"/>
        <family val="2"/>
      </rPr>
      <t xml:space="preserve">Se trabaja en cronograma de comunidades atender. Se tiene en digital. 1er trimestre: se inicio con 31 proyectos. 6 proyectos no se ejecutan y se cerro con 25 proyectos. </t>
    </r>
    <r>
      <rPr>
        <b/>
        <sz val="10"/>
        <rFont val="Futura Bk"/>
        <family val="2"/>
      </rPr>
      <t xml:space="preserve">
2. </t>
    </r>
    <r>
      <rPr>
        <sz val="10"/>
        <rFont val="Futura Bk"/>
        <family val="2"/>
      </rPr>
      <t xml:space="preserve">Desde la Vicerrectoria Académica y Decanatura se asigna en la labor docente los nombres de los profesores que apoyan el proceso de Proyección Social en cada uno de los programas. </t>
    </r>
    <r>
      <rPr>
        <b/>
        <sz val="10"/>
        <rFont val="Futura Bk"/>
        <family val="2"/>
      </rPr>
      <t xml:space="preserve">
3. S</t>
    </r>
    <r>
      <rPr>
        <sz val="10"/>
        <rFont val="Futura Bk"/>
        <family val="2"/>
      </rPr>
      <t>e realiza Convocatoria Publica a traves de la página de  para la inscripción de Proyectos de Proyección Social.</t>
    </r>
    <r>
      <rPr>
        <b/>
        <sz val="10"/>
        <rFont val="Futura Bk"/>
        <family val="2"/>
      </rPr>
      <t xml:space="preserve">
4. </t>
    </r>
    <r>
      <rPr>
        <sz val="10"/>
        <rFont val="Futura Bk"/>
        <family val="2"/>
      </rPr>
      <t>Se realiza la aprobación y ejecusión de los proyectos a traves del Comité de Proyección Social  conforme Acta 1 del 18 de junio del 2020. Se realiza extemporaneo ya que estaba programado para el 16-03-20 pero por las contingencias del covid se aplazo al igual que se dio un cese a los proyectos.</t>
    </r>
  </si>
  <si>
    <t>https://unimayor.edu.co/web/convocatorias/3500-abierta-convocatoria-para-proyectos-sociales-2p-2021</t>
  </si>
  <si>
    <r>
      <t xml:space="preserve">2do trimestre: ABRIL - MAYO - JUNIO </t>
    </r>
    <r>
      <rPr>
        <sz val="10"/>
        <rFont val="Futura Bk"/>
        <family val="2"/>
      </rPr>
      <t>Se continua participando en las reuniones con las diferentes alianzas estrategicasarticulando el trabajo en red participando en reuniones de Comités y Entidades del sector tales como Secretaria Dptal de la Mujer. Secretaria de Gobierno Municipal. Comité del Adulto Mayor. Comité de la Discapacidad. Comité de Paz Asies. Red URSULA.</t>
    </r>
    <r>
      <rPr>
        <b/>
        <sz val="10"/>
        <rFont val="Futura Bk"/>
        <family val="2"/>
      </rPr>
      <t xml:space="preserve">
6. </t>
    </r>
    <r>
      <rPr>
        <sz val="10"/>
        <rFont val="Futura Bk"/>
        <family val="2"/>
      </rPr>
      <t>Se realiza seguimiento y evaluación durante el Comité de Proyección Social y por los docentes a cargo</t>
    </r>
    <r>
      <rPr>
        <b/>
        <sz val="10"/>
        <rFont val="Futura Bk"/>
        <family val="2"/>
      </rPr>
      <t xml:space="preserve">. 
</t>
    </r>
    <r>
      <rPr>
        <sz val="10"/>
        <rFont val="Futura Bk"/>
        <family val="2"/>
      </rPr>
      <t>Cierre del proceso lo realizan cada uno de los docentes en sus horarios de clase</t>
    </r>
    <r>
      <rPr>
        <b/>
        <sz val="10"/>
        <rFont val="Futura Bk"/>
        <family val="2"/>
      </rPr>
      <t>.</t>
    </r>
  </si>
  <si>
    <r>
      <t xml:space="preserve">3er trimestre: 1. JULIO- AGOSTO- SEPTIEMBRE </t>
    </r>
    <r>
      <rPr>
        <sz val="10"/>
        <rFont val="Futura Bk"/>
        <family val="2"/>
      </rPr>
      <t xml:space="preserve">Se trabaja en cronograma de comunidades atender. Se tiene en digital. 1er trimestre: se inicio con 34 proyectos y se finaliza con 40 proyectos. 
2. Desde la Vicerrectoria Académica y Decanatura se asigna en la labor docente los nombres de los profesores que apoyan el proceso de Proyección Social en cada uno de los programas. 
3. Se realiza Convocatoria Publica a traves de la página de  para la inscripción de Proyectos de Proyección Social.
4. Se realiza la aprobación y ejecusión de los proyectos a traves del Comité de Proyección Social  conforme Acta 2 del </t>
    </r>
    <r>
      <rPr>
        <sz val="10"/>
        <color rgb="FFFF0000"/>
        <rFont val="Futura Bk"/>
        <family val="2"/>
      </rPr>
      <t>18 de junio</t>
    </r>
    <r>
      <rPr>
        <sz val="10"/>
        <rFont val="Futura Bk"/>
        <family val="2"/>
      </rPr>
      <t xml:space="preserve"> del 2020. Se realiza extemporaneo ya que estaba programado para el 16-03-20 pero por las contingencias del covid se aplazo al igual que se dio un cese a los proyectos.</t>
    </r>
  </si>
  <si>
    <t>Se realiza ajustes al proceso de Proyección Social conforme al Plan de Desarrollo Rectoral 2020-2024</t>
  </si>
  <si>
    <r>
      <t xml:space="preserve">4to trimestre: OCTUBRE- NOVIEMBRE- DICIEMBRE </t>
    </r>
    <r>
      <rPr>
        <sz val="10"/>
        <rFont val="Futura Bk"/>
        <family val="2"/>
      </rPr>
      <t>Se pariticipa del Segundo Congreso Internacional de Proyección Social.  Participación del Comité de Relacionamiento. Participación de Reunión Relacionammiento con gremio empresarial. 
Se realiza dos reuniones con el proceso de Investigación con el fin de estudiar el poder sacar la convocatoria articualda Proyección Social e Investigaciones.
Finalización Experiencias Significativas de Proyección Social.</t>
    </r>
  </si>
  <si>
    <t>Se cuenta evidencias de las reuniones plataforma meet.</t>
  </si>
  <si>
    <r>
      <rPr>
        <b/>
        <sz val="10"/>
        <rFont val="Futura Bk"/>
        <family val="2"/>
      </rPr>
      <t>CONVIVENCIA Y CULTURA CIUDADANA</t>
    </r>
    <r>
      <rPr>
        <sz val="10"/>
        <rFont val="Futura Bk"/>
        <family val="2"/>
      </rPr>
      <t xml:space="preserve">  Selección de Comunidad  y/o Instituciones para intervenir y formalizar el trabajo social a ejecutar.
2. Contactar los docentes formadores y legalizar su vinculación.
3. Convocatoria elaboración de proyectos que contribuyan al mejoramiento de la calidad de vida de las Comunidades y/o IE  intervenidas y incentivar a la comunidad académica a su participación como prácticas de aula.
4. Planeación y organización de los proyectos que participan las facultades (Carta de presentación, programación, horarios, lugar, materiales, documentos.)
5. Establecer  y  formalizar alianzas estratégicas con el sector público y privado. 
6. Control de seguimiento  y evaluación a  ejecución de proyectos.
 7. Socialización de Experiencias Significativas</t>
    </r>
  </si>
  <si>
    <r>
      <rPr>
        <b/>
        <sz val="10"/>
        <rFont val="Futura Bk"/>
        <family val="2"/>
      </rPr>
      <t>MEDIO AMBIENTE Y SOSTENIBILIDAD</t>
    </r>
    <r>
      <rPr>
        <sz val="10"/>
        <rFont val="Futura Bk"/>
        <family val="2"/>
      </rPr>
      <t xml:space="preserve"> 
1. Selección de Comunidad  y/o Instituciones para intervenir y formalizar el trabajo social a ejecutar.
2. Contactar los docentes formadores y legalizar su vinculación.
3. Convocatoria elaboración de proyectos que contribuyan al mejoramiento de la calidad de vida de las Comunidades y/o IE  intervenidas y incentivar a la comunidad académica a su participación como prácticas de aula.
4. Planeación y organización de los proyectos que participan las facultades (Carta de presentación, programación, horarios, lugar, materiales, documentos.)
5. Establecer  y  formalizar alianzas estratégicas con el sector público y privado. 
6. Control de seguimiento  y evaluación a  ejecución de proyectos.
 7. Socialización de Experiencias Significativas</t>
    </r>
  </si>
  <si>
    <t>Se tiene e Acta de Reunión No.01 y 02 del 2020 Comité de Proyección Social 
Informe de Gestión I -2020</t>
  </si>
  <si>
    <r>
      <rPr>
        <b/>
        <sz val="10"/>
        <rFont val="Futura Bk"/>
        <family val="2"/>
      </rPr>
      <t>LINEA EMPERENDIMIENTO</t>
    </r>
    <r>
      <rPr>
        <sz val="10"/>
        <rFont val="Futura Bk"/>
        <family val="2"/>
      </rPr>
      <t xml:space="preserve">
1. Selección de Comunidad  y/o Instituciones para intervenir y formalizar el trabajo social a ejecutar.
2. Contactar los docentes formadores y legalizar su vinculación.
3. Convocatoria elaboración de proyectos que contribuyan al mejoramiento de la calidad de vida de las Comunidades y/o IE  intervenidas y incentivar a la comunidad académica a su participación como prácticas de aula.
4. Planeación y organización de los proyectos que participan las facultades (Carta de presentación, programación, horarios, lugar, materiales, documentos.)
5. Establecer  y  formalizar alianzas estratégicas con el sector público y privado. 
6. Control de seguimiento  y evaluación a  ejecución de proyectos.
 7. Socialización de Experiencias Significativas</t>
    </r>
  </si>
  <si>
    <t>Se tiene e Acta de Reunión No.01 y 02 del 2020 Comité de Proyección Social 
Informe de Gestión II -2020</t>
  </si>
  <si>
    <t>PLANEACIÓN ACADÉMICA</t>
  </si>
  <si>
    <t>Gestión juridica, sistema integrado de aseguramiento de la calidad/pruebas saber /cobertura académica/Oferta de programas academicos y de extensión / admisión registro y control academico / bilinguismo / ampliacion planta de personal</t>
  </si>
  <si>
    <t xml:space="preserve">FORTALECIMIENTO ACADÉMICO </t>
  </si>
  <si>
    <t xml:space="preserve">Fuente: PDI 2016-2020                                                                    Presentar ante el Consejo Nacional de Acreditación el programa de Ingeniería Informática  </t>
  </si>
  <si>
    <r>
      <t xml:space="preserve">1er trimestre: </t>
    </r>
    <r>
      <rPr>
        <sz val="10"/>
        <rFont val="Futura Bk"/>
        <family val="2"/>
      </rPr>
      <t xml:space="preserve">se adelanta el proceso de autoevaluación con fines de acreditación del programa de ingeniería informática en la facultad de ingeniería. </t>
    </r>
  </si>
  <si>
    <t>peso de la actividad: 25</t>
  </si>
  <si>
    <r>
      <t>2do trimestre:</t>
    </r>
    <r>
      <rPr>
        <sz val="10"/>
        <rFont val="Futura Bk"/>
        <family val="2"/>
      </rPr>
      <t xml:space="preserve"> Se entregan factores 1, 2,3  a la oficina de acreditación. </t>
    </r>
  </si>
  <si>
    <r>
      <t xml:space="preserve">3er trimestre: </t>
    </r>
    <r>
      <rPr>
        <sz val="10"/>
        <rFont val="Futura Bk"/>
        <family val="2"/>
      </rPr>
      <t xml:space="preserve"> Se entregan factores 5,6,7 a la oficina de acreditación. </t>
    </r>
  </si>
  <si>
    <r>
      <t>4to trimestre:</t>
    </r>
    <r>
      <rPr>
        <sz val="10"/>
        <rFont val="Futura Bk"/>
        <family val="2"/>
      </rPr>
      <t xml:space="preserve"> Se entregan los factores restantes a la oficina de autoevaluación, se hace la revisión por parte de la Vicerrectoría Académica, se sube la información a la plataforma SACES-CNA y se completa la radicación el 16 de diciembre de 2020. </t>
    </r>
  </si>
  <si>
    <t>Página SACES -CNA programa en completitud de autoevaluación.</t>
  </si>
  <si>
    <t xml:space="preserve">Fuente: Riesgo                                                                                                    Cumplir la normatividad nacional para la acreditación de programas académicos.                                                                                            Establecer mecanismos de planeación de actividades para acreditación de programas académicos. </t>
  </si>
  <si>
    <r>
      <t>1er trimestre:</t>
    </r>
    <r>
      <rPr>
        <sz val="10"/>
        <rFont val="Futura Bk"/>
        <family val="2"/>
      </rPr>
      <t xml:space="preserve"> Se estableció cronograma de trabajo en cada una de las Facultades</t>
    </r>
  </si>
  <si>
    <r>
      <t>2do trimestre:</t>
    </r>
    <r>
      <rPr>
        <sz val="10"/>
        <rFont val="Futura Bk"/>
        <family val="2"/>
      </rPr>
      <t xml:space="preserve"> Se adelanta el trabajo de autoevaluación con fines de acreditación del programa de Ingeniería Informática. </t>
    </r>
  </si>
  <si>
    <t xml:space="preserve">Actas de comité de autoevaluación de la facutlad </t>
  </si>
  <si>
    <r>
      <t xml:space="preserve">3er trimestre: </t>
    </r>
    <r>
      <rPr>
        <sz val="10"/>
        <rFont val="Futura Bk"/>
        <family val="2"/>
      </rPr>
      <t xml:space="preserve">Se adelanta el proceso de autoevaluación del programa de Ingeniería Informática, los documentos de condiciones iniciales de Tecnología en Gestión Financiera y Administracion Financiera y se continúa el trabajo de autoevaluación con fines de acreditación del programa de Arquitectura. </t>
    </r>
  </si>
  <si>
    <t xml:space="preserve">Actas de comité de autoevaluación de la facutlad . </t>
  </si>
  <si>
    <r>
      <t xml:space="preserve">4to trimestre: </t>
    </r>
    <r>
      <rPr>
        <sz val="10"/>
        <rFont val="Futura Bk"/>
        <family val="2"/>
      </rPr>
      <t xml:space="preserve">Se radica el programa de Ingeniería Informática al Consejo Nacional de Acreditación y se entregan a Vicerrectoría Académica por parte de la Coordinación en Finanzas, las condiciones iniciales de los programas de Tecnología en Gestión Financiera y Administración Financiera. </t>
    </r>
  </si>
  <si>
    <t xml:space="preserve">Página SACES -CNA programa en completitud de autoevaluación.            Correo con los documentos de condiciones iniciales enviado al correo de vicerrectoría académica el día 20 de diciembre de 2020. </t>
  </si>
  <si>
    <t>Avance:  25</t>
  </si>
  <si>
    <t>Fuente: PDI 2016-2020                                                                    Presentar ante el Ministerio de Educación Nacional el programa de Especialización en Alta Gerencia para su renovación de registro calificado</t>
  </si>
  <si>
    <r>
      <t xml:space="preserve">1er trimestre: </t>
    </r>
    <r>
      <rPr>
        <sz val="10"/>
        <rFont val="Futura Bk"/>
        <family val="2"/>
      </rPr>
      <t xml:space="preserve">Cronograma de trabajo para realizar el documento de renovación de la Especialización en Alta Gerencia. </t>
    </r>
  </si>
  <si>
    <r>
      <t xml:space="preserve">2do trimestre: </t>
    </r>
    <r>
      <rPr>
        <sz val="10"/>
        <rFont val="Futura Bk"/>
        <family val="2"/>
      </rPr>
      <t xml:space="preserve">Trabajo en el documento de renovación de la Especialización en Alta Gerencia. </t>
    </r>
  </si>
  <si>
    <r>
      <t>3er trimestre:</t>
    </r>
    <r>
      <rPr>
        <sz val="10"/>
        <rFont val="Futura Bk"/>
        <family val="2"/>
      </rPr>
      <t xml:space="preserve">Trabajo en el documento de renovación de la Especialización en Alta Gerencia. </t>
    </r>
  </si>
  <si>
    <r>
      <t xml:space="preserve">4to trimestre: </t>
    </r>
    <r>
      <rPr>
        <sz val="10"/>
        <rFont val="Futura Bk"/>
        <family val="2"/>
      </rPr>
      <t xml:space="preserve">El programa de Especialización en Alta Gerencia fue presentado al Consejo Académico el 21 de diciembre de 2020, revisado por la Vicerrectoría Académica  y registrado en SACES el 29 de diciembre de 2020. </t>
    </r>
  </si>
  <si>
    <t>Página SACES- MEN.  Programa en Completitud.</t>
  </si>
  <si>
    <t>Avance: 20</t>
  </si>
  <si>
    <t xml:space="preserve">Fuente: PDI 2016-2020                                                                Realizar jornadas de  capacitación a docentes y estudiantes para el fortalecimiento de las pruebas Saber Pro.  Realizar actualizaciones curriculares a los componentes de módulo de las competencias genéricas. </t>
  </si>
  <si>
    <r>
      <t xml:space="preserve">2do trimestre: </t>
    </r>
    <r>
      <rPr>
        <sz val="10"/>
        <rFont val="Futura Bk"/>
        <family val="2"/>
      </rPr>
      <t xml:space="preserve">Se actualizaron los microcurriculos para el trabajo en clases presenciales asistidas por medios tecnológicos. </t>
    </r>
  </si>
  <si>
    <t>Cronograma establecido para la contingencia.</t>
  </si>
  <si>
    <r>
      <t xml:space="preserve">4to trimestre:  </t>
    </r>
    <r>
      <rPr>
        <sz val="10"/>
        <rFont val="Futura Bk"/>
        <family val="2"/>
      </rPr>
      <t xml:space="preserve">En vista de las actividades curriculares para el fortalecimiento de las clases presenciales asistidas por medios tecnológicos, este año no se llevó a cabo la capacitación para el fortalecimiento de las pruebas Saber Pro.  Sin embargo con el Diplomado de diseño de microcurriculos y resutlados de aprendizaje se pudo llevar a cabo la actualizacion curricular en términos de la normatividad vigente. </t>
    </r>
  </si>
  <si>
    <t>Grabaciones sesiones del diplomado en diseño de microcurrículos y resultados de aprendizaje</t>
  </si>
  <si>
    <t xml:space="preserve">Fuente: PDI 2016-2020                                                              Recibir la visita de registro calificado para los nuevos programas presentados ante el Ministerio de Educación Nacional:  Ingeniería Multimeria, Especialización en Gerencia Financiera y Licenciatura en Música. </t>
  </si>
  <si>
    <r>
      <t xml:space="preserve">1er trimestre: </t>
    </r>
    <r>
      <rPr>
        <sz val="10"/>
        <rFont val="Futura Bk"/>
        <family val="2"/>
      </rPr>
      <t xml:space="preserve">Los programas de Ingeniería Mulimedia y Especialización en Gerencia Financiera fueron devueltos por completitud por el Ministerio de Educación Nacional, haciendo referencia la cumplimiento del decreto 1330 de 2019.  Estos programas se presentarán nuevamente en el año 2021. </t>
    </r>
  </si>
  <si>
    <t>peso de la actividad:  10</t>
  </si>
  <si>
    <r>
      <t>2do trimestre:</t>
    </r>
    <r>
      <rPr>
        <sz val="10"/>
        <rFont val="Futura Bk"/>
        <family val="2"/>
      </rPr>
      <t xml:space="preserve"> Preparación para la visita de verificación de condiciones para el programa de Licenciatura en Música. </t>
    </r>
  </si>
  <si>
    <r>
      <t>3er trimestre:</t>
    </r>
    <r>
      <rPr>
        <sz val="10"/>
        <rFont val="Futura Bk"/>
        <family val="2"/>
      </rPr>
      <t xml:space="preserve"> El 27, 28 y 29 de agosto se recibe visita de pares académicos con el objetivo de revisar las condiciones de programa para el programa de Licenciatura en Música. </t>
    </r>
  </si>
  <si>
    <t>Acta de vista de pares académicos</t>
  </si>
  <si>
    <r>
      <t xml:space="preserve">4to trimestre: </t>
    </r>
    <r>
      <rPr>
        <sz val="10"/>
        <rFont val="Futura Bk"/>
        <family val="2"/>
      </rPr>
      <t xml:space="preserve">El programa de licenciatura en música se encuentra en proyección y generación de resolución en la plataforma SACES-MEN. </t>
    </r>
  </si>
  <si>
    <t xml:space="preserve">Página web SACES -MEN. </t>
  </si>
  <si>
    <t xml:space="preserve">Fuente: PDI 2016-2020                                                                Continuar con el fortalecimiento del Centro de Formación Virtual, terminando la segunda fase de los niveles de inglés virtualizados.              8 cursos on-line en el AVA Unimayor Virtual </t>
  </si>
  <si>
    <r>
      <t xml:space="preserve">1er trimestre: </t>
    </r>
    <r>
      <rPr>
        <sz val="10"/>
        <rFont val="Futura Bk"/>
        <family val="2"/>
      </rPr>
      <t xml:space="preserve"> Trabajo de actualización de los niveles de Inglés.  Sale a producción el nivel 5 de inglés, para el cual se inscribieron estudiantes, profesores, egresados y administrativos. El programa culminó satisfactoriamente en el mes de junio de 2020. </t>
    </r>
  </si>
  <si>
    <t xml:space="preserve">palgina unimayor virtual </t>
  </si>
  <si>
    <r>
      <t xml:space="preserve">2do trimestre: </t>
    </r>
    <r>
      <rPr>
        <sz val="10"/>
        <rFont val="Futura Bk"/>
        <family val="2"/>
      </rPr>
      <t xml:space="preserve">Trabajo en las clases del nivel 5 de inglés y preparación para el nivel 6. </t>
    </r>
  </si>
  <si>
    <r>
      <t xml:space="preserve">3er trimestre: </t>
    </r>
    <r>
      <rPr>
        <sz val="10"/>
        <rFont val="Futura Bk"/>
        <family val="2"/>
      </rPr>
      <t xml:space="preserve">Sale a producción el nivel 6 de inglés, para el cual se inscribieron estudiantes, profesores, egresados y administrativos. El programa culminó satisfactoriamente en el mes de diciembre de 2020. </t>
    </r>
  </si>
  <si>
    <r>
      <t xml:space="preserve">4to trimestre: </t>
    </r>
    <r>
      <rPr>
        <sz val="10"/>
        <rFont val="Futura Bk"/>
        <family val="2"/>
      </rPr>
      <t>Culminarion conjuntamente los niveles 5 y 6 de inglés apoyados por profesores del programa de inglés. Y se prepara el nivel 7 para inicial clases en el mes de febrero de 2021.</t>
    </r>
  </si>
  <si>
    <t xml:space="preserve">Fuente: PDI 2016-2020                                                          Presentar programas de educación continua para partes interesadas </t>
  </si>
  <si>
    <r>
      <t xml:space="preserve">4to trimestre: </t>
    </r>
    <r>
      <rPr>
        <sz val="10"/>
        <color theme="1"/>
        <rFont val="Futura Bk"/>
        <family val="2"/>
      </rPr>
      <t xml:space="preserve">En el marco de los 53 años de la Institución durante la semana del 1 al 4 de diciembre, se llevaron a cabo el seminario de tendencias empresariales de la Facultad de Ciencias Sociales y de la Administración, el Seminario Internacional de Ingeniería del Software y Tendencias de la Informática de la Facultad de Ingeniería, Jornadas de experiencias pedagógicas del Programa de Inglés, Seminario Espacio Abierto de la Facultad de ARte y Diseño y los diplomados de la Facultad de Ciencias Sociales de la Administración que se ofertan como opción de grado para los estudiantes de las Tecnologás.                                                                                                Por otro lado se lleva a cabo el Diplomado en diseño de microcuriculos y Resultados de Aprendizaje desde el 2 de octubre hasta el 18 de diciembre con el acompañamiento de la profesora Martha Peñaloza y la participación de docentes de planta, catedráticos, ocasionales de tiempo completo, decanos, secretarios académicos y vicerrectoría académica. </t>
    </r>
  </si>
  <si>
    <t xml:space="preserve">Grabaciones de los diferentes seminarios de las Facultades y grabaciones del diplomado en diseño de microcurriculos y resultados de aprendizaje. </t>
  </si>
  <si>
    <t>Fuente: PDI 2016-2020                                                                   Presentar formalmente el proyecto de la creación d ela oficina de admisiónes, registro y control académico, teniendo en cuenta las particularidades institucionales .</t>
  </si>
  <si>
    <r>
      <t xml:space="preserve">1er trimestre: </t>
    </r>
    <r>
      <rPr>
        <sz val="10"/>
        <rFont val="Futura Bk"/>
        <family val="2"/>
      </rPr>
      <t xml:space="preserve">En el mes de febrero, se presenta al consejo académico el avance en el proyecto de la oficina de admisioens, registro y control académico.  Sin embargo el proyecto queda pendiente para un posterior análisis. </t>
    </r>
  </si>
  <si>
    <t>Acta de consejo académico</t>
  </si>
  <si>
    <t>Fuente: PDI 2016-2020                                                            Virtualización cursos de inglés</t>
  </si>
  <si>
    <t>Fuente: PDI 2016-2020                                                                               Presentar cronograma de trabajo para la actualización del Estatuto del profesor.</t>
  </si>
  <si>
    <r>
      <t xml:space="preserve">1er trimestre:  </t>
    </r>
    <r>
      <rPr>
        <sz val="10"/>
        <rFont val="Futura Bk"/>
        <family val="2"/>
      </rPr>
      <t xml:space="preserve">El 9 de marzo de 2020 Se presenta al Consejo Académico el cronograma de trabajo para la actualización del estatuto del profesor, con la participación de todos los miembros del consejo. </t>
    </r>
  </si>
  <si>
    <r>
      <t xml:space="preserve">2do trimestre: </t>
    </r>
    <r>
      <rPr>
        <sz val="10"/>
        <rFont val="Futura Bk"/>
        <family val="2"/>
      </rPr>
      <t xml:space="preserve">Durante las sesiones de consejo académico se trataron los temas acordados en el cronograma. </t>
    </r>
  </si>
  <si>
    <r>
      <t>3er trimestre:</t>
    </r>
    <r>
      <rPr>
        <sz val="10"/>
        <rFont val="Futura Bk"/>
        <family val="2"/>
      </rPr>
      <t xml:space="preserve">Durante las sesiones de consejo académico se trataron los temas acordados en el cronograma. </t>
    </r>
  </si>
  <si>
    <r>
      <t>4to trimestre:</t>
    </r>
    <r>
      <rPr>
        <sz val="10"/>
        <rFont val="Futura Bk"/>
        <family val="2"/>
      </rPr>
      <t xml:space="preserve">Durante las sesiones de consejo académico se trataron los temas acordados en el cronograma. El 23 de noviembre el Consejo Academico aprueba la propuesta de estatuto del profesor para poner a consideración de la comunidad académica.  El 21 de diciembre el publicado en la página web institucional para recibir sugerencias y observaciones por parte de los docentes de la institución. </t>
    </r>
  </si>
  <si>
    <t xml:space="preserve">Acta de consejo académico. Página Web institucional. </t>
  </si>
  <si>
    <t>4to trimestre:  Atencion personalizada  Chat 422 usuarios</t>
  </si>
  <si>
    <t>Fortalecimiento Académico - Investigativo</t>
  </si>
  <si>
    <t>Rediseñar el proceso de admisión, registro y control académico que  permita  canalizar  al  estudiante  a  partir  de  su  ingreso  hasta la culminación   de   su   actividad   académica,   acorde   al   crecimiento   y desarrollo institucional.</t>
  </si>
  <si>
    <t>Creación de la oficina de  admisiones, registro y control académico</t>
  </si>
  <si>
    <t xml:space="preserve"> 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</si>
  <si>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Gestión Financiera y Contable</t>
  </si>
  <si>
    <t>Subproceso de Presupuesto</t>
  </si>
  <si>
    <t>Generar la información contable y financiera de acuerdo al efectivo registro de los hechos económicos, sociales o ambientales que contribuyan a la rendición de cuentas, la toma de decisiones y el control interno y externo.</t>
  </si>
  <si>
    <t>Fuente: riesgo
1. Aplicar formato de planificación presupuestal para las actividades aprobadas dentro de la planeación de los proyectos del PDI.
2. Armonización  del formato  diseñado con el PAA de la Institución para revisión y ajustes.
3. Modificación del PAC, de acuerdo a la información de periodicidad de pagos, presentada en el formato de requerimiento de necesidades</t>
  </si>
  <si>
    <t>Fuente Gestión Del proceso
Elaboración anteproyecto 2021</t>
  </si>
  <si>
    <r>
      <t xml:space="preserve">1er trimestre: N/A, </t>
    </r>
    <r>
      <rPr>
        <sz val="10"/>
        <rFont val="Futura Bk"/>
        <family val="2"/>
      </rPr>
      <t>Se inicia este proceso para el mes de Abril 2020</t>
    </r>
  </si>
  <si>
    <r>
      <t xml:space="preserve">2do trimestre:  </t>
    </r>
    <r>
      <rPr>
        <sz val="10"/>
        <rFont val="Futura Bk"/>
        <family val="2"/>
      </rPr>
      <t>Se aprueba anteproyecto 2021 a través de Acuerdo del Consejo Directivo Nro 016 de 2020 del 17 de Junio de 2020</t>
    </r>
  </si>
  <si>
    <t>Acuerdo</t>
  </si>
  <si>
    <r>
      <t xml:space="preserve">4to trimestre: </t>
    </r>
    <r>
      <rPr>
        <sz val="10"/>
        <rFont val="Futura Bk"/>
        <family val="2"/>
      </rPr>
      <t>Aprobación de presupuesto 2021 mediante Ordenanza Nro. 067 del 20 de noviembre de 2020</t>
    </r>
  </si>
  <si>
    <t>Ordenanza</t>
  </si>
  <si>
    <t>fuente Gestión Del proceso
Realizar la proyección del proyecto de acuerdo de derechos pecuniarios</t>
  </si>
  <si>
    <t>1er trimestre: N/A</t>
  </si>
  <si>
    <t>2do trimestre: N/A</t>
  </si>
  <si>
    <t>3er trimestre: N/A</t>
  </si>
  <si>
    <r>
      <t xml:space="preserve">4to trimestre: </t>
    </r>
    <r>
      <rPr>
        <sz val="10"/>
        <rFont val="Futura Bk"/>
        <family val="2"/>
      </rPr>
      <t>Se aprueba derechos pecuniarios mediante acuerdo Nro. 023 del 25 noviembre de 2020</t>
    </r>
  </si>
  <si>
    <t>Fuente Gestión Del proceso
Realización y presentación informes a diferentes entes de control y partes interesadas</t>
  </si>
  <si>
    <t>1er trimestre: 
* Cargue de información CHIP 4to trimestre 2019, 29 de enero de 2020
* SNIES - Presupuesto, se remitió correo electrónico a la Auxiliar de la Vicerrectoria Académica para el respectivo cargue de la información:
Diciembre de 2019 - 21 de Enero de 2020.
Enero de 2020 - 24 de Febrero de 2020.
Febrero de 2020 - 9 de Marzo de 2020.
* Contraloría General del Cauca, se remitio formatos para rendir información a la Asesora de Planeación mediante correos electrónicos de la siguiente forma:
Vigencia 2019 - 13 de Febrero de 2020.
Ejecución 1er bimestre 2020 - 10 de Marzo de 2020</t>
  </si>
  <si>
    <t>Plataforma CHIP; SIA OBSERVA; SNIES</t>
  </si>
  <si>
    <t>2do trimestre:
* Cargue de información CHIP 1er trimestre 2020, 22 de abril de 2020
* SNIES - Presupuesto, se remitió correo electrónico a la Auxiliar de la Vicerrectoria Académica para el respectivo cargue de la información:
Marzo de 2020 - 20 de abril de 2020.
Abril de 2020 - 12 de mayo de 2020.
Mayo de 2020 - 10 de junio de 2020.
* Contraloría General del Cauca, se remitio formatos para rendir información a la Asesora de Planeación mediante correos electrónicos de la siguiente forma:
Ejecución 2do bimestre 2020 - 8 de Mayo de 2020</t>
  </si>
  <si>
    <t>3er trimestre:
* Cargue de información CHIP 2do trimestre 2020, 23 de julio de 2020
* SNIES - Presupuesto, se remitió correo electrónico a la Auxiliar de la Vicerrectoria Académica para el respectivo cargue de la información:
Junio de 2020 - 14 de julio de 2020.
Julio de 2020 - 26 de agosto de 2020.
Agosto de 2020 - 11 de septiembre de 2020.
* Contraloría General del Cauca, se remitio formatos para rendir información a la Asesora de Planeación mediante correos electrónicos de la siguiente forma:
Ejecución 3er bimestre 2020 - 15 de julio de 2020
Ejecución 4to bimestre 2020 - 9 de septiembre de 2020</t>
  </si>
  <si>
    <t>4to trimestre:
* Cargue de información CHIP 3er trimestre 2020, 26 de octubre de 2020
* SNIES - Presupuesto, se remitió correo electrónico a la Auxiliar de la Vicerrectoria Académica para el respectivo cargue de la información:
Septiembre de 2020 - 22 de octubre de 2020.
Octubre de 2020 - 12 de noviembre de 2020.
Noviembre de 2020 - 6 de enero de 2021.
* Contraloría General del Cauca, se remitio formatos para rendir información a la Asesora de Planeación mediante correos electrónicos de la siguiente forma:
Ejecución 5to bimestre 2020 - 10 de noviembre de 2020</t>
  </si>
  <si>
    <t>Fuente Gestión Del proceso
Verificación Pac Mensual</t>
  </si>
  <si>
    <t xml:space="preserve">1er trimestre:  Durante el primer trimestre se cumple con la programación del PAC, en concordancia con los acuerdos aprobados como se relacionan: 
Acuerdo Consejo Directivo Nro. 019 del 02 de diciembre de 2019. 
Acuerdo Consejo Directivo Nro. 04 del 10 de febrero de 2020. 
Acuerdo Consejo Directivo Nro. 05 del 10 de febrero de 2020 - Reservas Presupuestales. </t>
  </si>
  <si>
    <t>ACUERDOS</t>
  </si>
  <si>
    <t xml:space="preserve">2do trimestre: Durante el segundo trimestre se cumple con la programación del PAC, en concordancia con los acuerdos aprobados como se relacionan: 
Acuerdo Consejo Directivo Nro. 014 del 17 de junio de 2020. </t>
  </si>
  <si>
    <t xml:space="preserve">4to trimestre: Durante el cuarto trimestre se cumple con la programación del PAC, en concordancia con los acuerdos aprobados como se relacionan: 
Acuerdo Consejo Directivo Nro. 021 del 28 de octubre de 2020. </t>
  </si>
  <si>
    <t>3er trimestre:N/A</t>
  </si>
  <si>
    <t>2do trimestre: Con el fin de proyectar los ingresos y gastos para la vigencia 2021, se realizo la respectiva consulta a los decanos de cada facultad a través de correo electrónico, por cuanto por la Pandemia no se puedo realizar presencial, de igual forma se utilizó los formatos previstos para ingresos y calculo de nomina del personal de planta, para la proyección de los gastos.</t>
  </si>
  <si>
    <t>3er trimestre: Para la proyección de ingresos y gastos para la vigencia 2021, se realizó la solicitud de información a los decanos de cada faculta a través de correo electrónico en el mes de abril, de igual forma se utilizó los formatos de calculo de ingresos y salarios del personal de planta, incluyendo la información en el formato de anteproyecto.</t>
  </si>
  <si>
    <t>Formato anteproyecto</t>
  </si>
  <si>
    <t>Formato ingresos
Formato salarios</t>
  </si>
  <si>
    <t>4to trimestre: Se actualiza el formato R11 Solicitud de Bienes y Servicios, incorporando la columna J, K, L Cantidad de pagos, fechas programadas para pagos, rubro presupuestal. Dentro de la metodología para la planificación 2021 se envió al líder de proceso este formato con la articulación de Plan de Desarrollo 2020-2024, actividades operativas propias de las funciones de los cargos, y el presupuesto que debe estar alineado con el formato R11 para la validación y distribución del presupuesto, frente a las necesidades de los diferentes procesos en el cumplimiento de las metas establecidas.</t>
  </si>
  <si>
    <t>R11 solicitud de bienes y servicios -v3</t>
  </si>
  <si>
    <t>1er trimestre: N/a</t>
  </si>
  <si>
    <t>EGRESADOS</t>
  </si>
  <si>
    <t>Linea seguimiento y acompañamiento</t>
  </si>
  <si>
    <r>
      <t xml:space="preserve">
Fuente: Riesgos
</t>
    </r>
    <r>
      <rPr>
        <b/>
        <sz val="10"/>
        <rFont val="Futura Bk"/>
        <family val="2"/>
      </rPr>
      <t>1.</t>
    </r>
    <r>
      <rPr>
        <sz val="10"/>
        <rFont val="Futura Bk"/>
        <family val="2"/>
      </rPr>
      <t xml:space="preserve"> Identificacion de necesidades y/o requerimientos para fortalecimiento de competencias de los egresados
</t>
    </r>
    <r>
      <rPr>
        <b/>
        <sz val="10"/>
        <rFont val="Futura Bk"/>
        <family val="2"/>
      </rPr>
      <t xml:space="preserve">2. </t>
    </r>
    <r>
      <rPr>
        <sz val="10"/>
        <rFont val="Futura Bk"/>
        <family val="2"/>
      </rPr>
      <t>Presentar oferta de educación continua para egresados</t>
    </r>
  </si>
  <si>
    <r>
      <rPr>
        <b/>
        <sz val="10"/>
        <rFont val="Futura Bk"/>
        <family val="2"/>
      </rPr>
      <t>1.</t>
    </r>
    <r>
      <rPr>
        <sz val="10"/>
        <rFont val="Futura Bk"/>
        <family val="2"/>
      </rPr>
      <t xml:space="preserve"> Informe de requerimientos de Educación Continua I de 2020 - Of. Egresados.
</t>
    </r>
    <r>
      <rPr>
        <b/>
        <sz val="10"/>
        <rFont val="Futura Bk"/>
        <family val="2"/>
      </rPr>
      <t xml:space="preserve">2. </t>
    </r>
    <r>
      <rPr>
        <sz val="10"/>
        <rFont val="Futura Bk"/>
        <family val="2"/>
      </rPr>
      <t xml:space="preserve">Acta 01 de Comité de Egresados - Página Web Institucional
http://www.unimayor.edu.co/web/egresados#grados
</t>
    </r>
    <r>
      <rPr>
        <b/>
        <sz val="10"/>
        <rFont val="Futura Bk"/>
        <family val="2"/>
      </rPr>
      <t xml:space="preserve">1. </t>
    </r>
    <r>
      <rPr>
        <sz val="10"/>
        <rFont val="Futura Bk"/>
        <family val="2"/>
      </rPr>
      <t xml:space="preserve"> Acta 01 de Comité de Egresados
</t>
    </r>
    <r>
      <rPr>
        <b/>
        <sz val="10"/>
        <rFont val="Futura Bk"/>
        <family val="2"/>
      </rPr>
      <t xml:space="preserve">1. </t>
    </r>
    <r>
      <rPr>
        <sz val="10"/>
        <rFont val="Futura Bk"/>
        <family val="2"/>
      </rPr>
      <t>Pagina web y correos electronicos.</t>
    </r>
  </si>
  <si>
    <r>
      <rPr>
        <b/>
        <sz val="10"/>
        <rFont val="Futura Bk"/>
        <family val="2"/>
      </rPr>
      <t>3.</t>
    </r>
    <r>
      <rPr>
        <sz val="10"/>
        <rFont val="Futura Bk"/>
        <family val="2"/>
      </rPr>
      <t xml:space="preserve">
1. Plan mentor
2. Programa de egresado visitante
3. Tutores Mipymes</t>
    </r>
  </si>
  <si>
    <r>
      <t xml:space="preserve">
</t>
    </r>
    <r>
      <rPr>
        <b/>
        <sz val="10"/>
        <rFont val="Futura Bk"/>
        <family val="2"/>
      </rPr>
      <t>1.</t>
    </r>
    <r>
      <rPr>
        <sz val="10"/>
        <rFont val="Futura Bk"/>
        <family val="2"/>
      </rPr>
      <t xml:space="preserve"> Página web - Egresada Victoria Eugenia Gonzalez, Mg. Proyectos.
</t>
    </r>
    <r>
      <rPr>
        <b/>
        <sz val="10"/>
        <rFont val="Futura Bk"/>
        <family val="2"/>
      </rPr>
      <t>2.</t>
    </r>
    <r>
      <rPr>
        <sz val="10"/>
        <rFont val="Futura Bk"/>
        <family val="2"/>
      </rPr>
      <t xml:space="preserve"> Pagina web y redes sociales.
</t>
    </r>
    <r>
      <rPr>
        <b/>
        <sz val="10"/>
        <rFont val="Futura Bk"/>
        <family val="2"/>
      </rPr>
      <t>1.</t>
    </r>
    <r>
      <rPr>
        <sz val="10"/>
        <rFont val="Futura Bk"/>
        <family val="2"/>
      </rPr>
      <t xml:space="preserve">Pagina web y redes sociales. 
</t>
    </r>
    <r>
      <rPr>
        <b/>
        <sz val="10"/>
        <rFont val="Futura Bk"/>
        <family val="2"/>
      </rPr>
      <t xml:space="preserve">2. </t>
    </r>
    <r>
      <rPr>
        <sz val="10"/>
        <rFont val="Futura Bk"/>
        <family val="2"/>
      </rPr>
      <t>Pagina web y redes sociales, correo electronico.</t>
    </r>
  </si>
  <si>
    <t>AJUSTE POR COVID -19</t>
  </si>
  <si>
    <t>Revisión plataformas y programas para apoyo a emprendedores.
Propuesta para programas de educación continua modalidad virtual.</t>
  </si>
  <si>
    <t>Linea: Administración y gestión de la información</t>
  </si>
  <si>
    <r>
      <rPr>
        <b/>
        <sz val="10"/>
        <rFont val="Futura Bk"/>
        <family val="2"/>
      </rPr>
      <t>1.</t>
    </r>
    <r>
      <rPr>
        <sz val="10"/>
        <rFont val="Futura Bk"/>
        <family val="2"/>
      </rPr>
      <t>Actualización del Sistema de Gestión de Egresados</t>
    </r>
  </si>
  <si>
    <r>
      <t xml:space="preserve">
</t>
    </r>
    <r>
      <rPr>
        <b/>
        <sz val="10"/>
        <rFont val="Futura Bk"/>
        <family val="2"/>
      </rPr>
      <t xml:space="preserve">1. </t>
    </r>
    <r>
      <rPr>
        <sz val="10"/>
        <rFont val="Futura Bk"/>
        <family val="2"/>
      </rPr>
      <t>Reporte SIAG Egresados</t>
    </r>
  </si>
  <si>
    <r>
      <rPr>
        <b/>
        <sz val="10"/>
        <rFont val="Futura Bk"/>
        <family val="2"/>
      </rPr>
      <t xml:space="preserve">
2.</t>
    </r>
    <r>
      <rPr>
        <sz val="10"/>
        <rFont val="Futura Bk"/>
        <family val="2"/>
      </rPr>
      <t>Caracterización de egresados</t>
    </r>
  </si>
  <si>
    <r>
      <t xml:space="preserve">
</t>
    </r>
    <r>
      <rPr>
        <b/>
        <sz val="10"/>
        <rFont val="Futura Bk"/>
        <family val="2"/>
      </rPr>
      <t xml:space="preserve">1. </t>
    </r>
    <r>
      <rPr>
        <sz val="10"/>
        <rFont val="Futura Bk"/>
        <family val="2"/>
      </rPr>
      <t xml:space="preserve">Documentos de caracterización Ofi. Egresados - Vicerrectoría Académica
</t>
    </r>
    <r>
      <rPr>
        <b/>
        <sz val="10"/>
        <rFont val="Futura Bk"/>
        <family val="2"/>
      </rPr>
      <t>2.</t>
    </r>
    <r>
      <rPr>
        <sz val="10"/>
        <rFont val="Futura Bk"/>
        <family val="2"/>
      </rPr>
      <t xml:space="preserve"> Documento Of. Egresados
</t>
    </r>
    <r>
      <rPr>
        <b/>
        <sz val="10"/>
        <rFont val="Futura Bk"/>
        <family val="2"/>
      </rPr>
      <t>1.</t>
    </r>
    <r>
      <rPr>
        <sz val="10"/>
        <rFont val="Futura Bk"/>
        <family val="2"/>
      </rPr>
      <t xml:space="preserve"> Oficina de Egresados
</t>
    </r>
    <r>
      <rPr>
        <b/>
        <sz val="10"/>
        <rFont val="Futura Bk"/>
        <family val="2"/>
      </rPr>
      <t xml:space="preserve">1. </t>
    </r>
    <r>
      <rPr>
        <sz val="10"/>
        <rFont val="Futura Bk"/>
        <family val="2"/>
      </rPr>
      <t>Oficina de Egresados - Aplicatico Encuestas UNIMAYOR</t>
    </r>
  </si>
  <si>
    <r>
      <t xml:space="preserve">Ficha de caracterización de egresados por efectos de pandemia
2do. trimestre: 
1. </t>
    </r>
    <r>
      <rPr>
        <sz val="10"/>
        <rFont val="Futura Bk"/>
        <family val="2"/>
      </rPr>
      <t xml:space="preserve">Se realizó la ficha de caracterización de egresados.
</t>
    </r>
    <r>
      <rPr>
        <b/>
        <sz val="10"/>
        <rFont val="Futura Bk"/>
        <family val="2"/>
      </rPr>
      <t xml:space="preserve">2. </t>
    </r>
    <r>
      <rPr>
        <sz val="10"/>
        <rFont val="Futura Bk"/>
        <family val="2"/>
      </rPr>
      <t xml:space="preserve">Se ejecutó la ficha de caracterización a través del sistema de Encuestas UNIMAYOR.
</t>
    </r>
    <r>
      <rPr>
        <b/>
        <sz val="10"/>
        <rFont val="Futura Bk"/>
        <family val="2"/>
      </rPr>
      <t xml:space="preserve">
</t>
    </r>
  </si>
  <si>
    <t>Linea: Intermediación y promoción laboral</t>
  </si>
  <si>
    <r>
      <rPr>
        <b/>
        <sz val="10"/>
        <rFont val="Futura Bk"/>
        <family val="2"/>
      </rPr>
      <t xml:space="preserve">
1.</t>
    </r>
    <r>
      <rPr>
        <sz val="10"/>
        <rFont val="Futura Bk"/>
        <family val="2"/>
      </rPr>
      <t xml:space="preserve"> Aprestamiento a la empleabilidad
</t>
    </r>
  </si>
  <si>
    <r>
      <rPr>
        <b/>
        <sz val="10"/>
        <rFont val="Futura Bk"/>
        <family val="2"/>
      </rPr>
      <t xml:space="preserve">
1. </t>
    </r>
    <r>
      <rPr>
        <sz val="10"/>
        <rFont val="Futura Bk"/>
        <family val="2"/>
      </rPr>
      <t xml:space="preserve">Listado de asistencia - Of. Egresados.
</t>
    </r>
    <r>
      <rPr>
        <b/>
        <sz val="10"/>
        <rFont val="Futura Bk"/>
        <family val="2"/>
      </rPr>
      <t xml:space="preserve">1. </t>
    </r>
    <r>
      <rPr>
        <sz val="10"/>
        <rFont val="Futura Bk"/>
        <family val="2"/>
      </rPr>
      <t xml:space="preserve">Correos Electrónicos
</t>
    </r>
    <r>
      <rPr>
        <b/>
        <sz val="10"/>
        <rFont val="Futura Bk"/>
        <family val="2"/>
      </rPr>
      <t/>
    </r>
  </si>
  <si>
    <r>
      <rPr>
        <b/>
        <sz val="10"/>
        <rFont val="Futura Bk"/>
        <family val="2"/>
      </rPr>
      <t xml:space="preserve">
2.</t>
    </r>
    <r>
      <rPr>
        <sz val="10"/>
        <rFont val="Futura Bk"/>
        <family val="2"/>
      </rPr>
      <t xml:space="preserve"> Publicación de Ofertas Laborales</t>
    </r>
  </si>
  <si>
    <r>
      <rPr>
        <b/>
        <sz val="10"/>
        <rFont val="Futura Bk"/>
        <family val="2"/>
      </rPr>
      <t xml:space="preserve">
1. </t>
    </r>
    <r>
      <rPr>
        <sz val="10"/>
        <rFont val="Futura Bk"/>
        <family val="2"/>
      </rPr>
      <t xml:space="preserve">Redes sociales institucionales y correos electrónicos
</t>
    </r>
    <r>
      <rPr>
        <b/>
        <sz val="10"/>
        <rFont val="Futura Bk"/>
        <family val="2"/>
      </rPr>
      <t xml:space="preserve">1. </t>
    </r>
    <r>
      <rPr>
        <sz val="10"/>
        <rFont val="Futura Bk"/>
        <family val="2"/>
      </rPr>
      <t xml:space="preserve">Redes sociales institucionales y correos electrónicos.
</t>
    </r>
    <r>
      <rPr>
        <b/>
        <sz val="10"/>
        <rFont val="Futura Bk"/>
        <family val="2"/>
      </rPr>
      <t xml:space="preserve">1. </t>
    </r>
    <r>
      <rPr>
        <sz val="10"/>
        <rFont val="Futura Bk"/>
        <family val="2"/>
      </rPr>
      <t>Redes sociales institucionales y correos electrónicos</t>
    </r>
  </si>
  <si>
    <t>2.</t>
  </si>
  <si>
    <r>
      <rPr>
        <b/>
        <sz val="10"/>
        <rFont val="Futura Bk"/>
        <family val="2"/>
      </rPr>
      <t xml:space="preserve">1. </t>
    </r>
    <r>
      <rPr>
        <sz val="10"/>
        <rFont val="Futura Bk"/>
        <family val="2"/>
      </rPr>
      <t xml:space="preserve">Encuentro de Egresados.
</t>
    </r>
  </si>
  <si>
    <r>
      <rPr>
        <b/>
        <sz val="10"/>
        <rFont val="Futura Bk"/>
        <family val="2"/>
      </rPr>
      <t>2.</t>
    </r>
    <r>
      <rPr>
        <sz val="10"/>
        <rFont val="Futura Bk"/>
        <family val="2"/>
      </rPr>
      <t xml:space="preserve"> Participación Institucional.
</t>
    </r>
  </si>
  <si>
    <r>
      <rPr>
        <b/>
        <sz val="10"/>
        <rFont val="Futura Bk"/>
        <family val="2"/>
      </rPr>
      <t>3.</t>
    </r>
    <r>
      <rPr>
        <sz val="10"/>
        <rFont val="Futura Bk"/>
        <family val="2"/>
      </rPr>
      <t xml:space="preserve"> Visibilización Egresados Distinguidos.
</t>
    </r>
  </si>
  <si>
    <t>consolidar un sistema de aseguramiento de calidad que permita la toma de decisiones, la visibilizarían de resultados de la gestión, mediante la aplicación de procesos transparentes.</t>
  </si>
  <si>
    <t xml:space="preserve">Relaciones Interinstitucional nales y de Internacionalización
</t>
  </si>
  <si>
    <t>Subproceso de Tesorería</t>
  </si>
  <si>
    <t>fuente: Riesgo
1.Implementación y seguimiento a los resultados de la armonización sistema académico y financiero:
a) Matriculas en sus bases de datos para programas regulares y de extensión,
b)  matriculas estudiantes nuevos para programas regulares y de extensión. 
C) web service para liquidacion de recibos en recaudos diferentes a matriculas.
d) web service para inscripciones.
e) Cargue automático del tercero en celeste. (CELESTE)</t>
  </si>
  <si>
    <r>
      <t>1er trimestre:</t>
    </r>
    <r>
      <rPr>
        <sz val="10"/>
        <rFont val="Futura Bk"/>
        <family val="2"/>
      </rPr>
      <t xml:space="preserve"> Se realizó web services de mátriculas, liquidación de recaudos en conceptos diferentes a mátriculas. 
Al verificar en el proceso de pagaduria se evidencia que se ha avanzado en la "lectura" de los diferentes conceptos en el web service de recaudos, solo toca diligenciar el centro de costos.
Liquidación e Inscripciones:  Se encuentra en uso, el programa lee el documento solo debe registrarse el centro de costos, se desarrolla aplicacion siag para liquidacion de recibos por otros conceptos diferentes a matriculas. En recibos de inscripciones aunque se realizo el desarrollo del cargue automatico, se recomienda ampliar el codigo de barras interno ya que presenta inconvenientes de lectura, de igual forma se sugiere que se coloque en dichos recibos el numero de estos para tener otra opcion de lectura.
</t>
    </r>
  </si>
  <si>
    <t>Software CELESTE, y Web Service SIAG</t>
  </si>
  <si>
    <t xml:space="preserve">2do trimestre: </t>
  </si>
  <si>
    <r>
      <t xml:space="preserve">3er trimestre: </t>
    </r>
    <r>
      <rPr>
        <sz val="10"/>
        <rFont val="Futura Bk"/>
        <family val="2"/>
      </rPr>
      <t>Se realizo web service en siag liquidacion, web service para inscripciones y cargue automatico de terceros en Celeste.</t>
    </r>
  </si>
  <si>
    <t>Fuente: Riesgo 
1. Verificar el cumplimiento de las políticas establecidas para inversión de excedentes financieros.
2. Constitución de CDT</t>
  </si>
  <si>
    <r>
      <t xml:space="preserve">1er trimestre: </t>
    </r>
    <r>
      <rPr>
        <sz val="10"/>
        <rFont val="Futura Bk"/>
        <family val="2"/>
      </rPr>
      <t>Acta No 01 del 04 de marzo de 2020.  Tema excedentes de liquidez e inversion de excedentes</t>
    </r>
  </si>
  <si>
    <t>Expedientes actas</t>
  </si>
  <si>
    <r>
      <t xml:space="preserve">2do trimestre: </t>
    </r>
    <r>
      <rPr>
        <sz val="10"/>
        <rFont val="Futura Bk"/>
        <family val="2"/>
      </rPr>
      <t>Acta No 02 del 10 de julio de 2020.  Tema excedentes de liquidez e inversion de excedentes</t>
    </r>
  </si>
  <si>
    <r>
      <t xml:space="preserve">4to trimestre: </t>
    </r>
    <r>
      <rPr>
        <sz val="10"/>
        <rFont val="Futura Bk"/>
        <family val="2"/>
      </rPr>
      <t>Acta No 03 del 03 de diciembre de 2020.  Tema excedentes de liquidez e inversion de excedentes</t>
    </r>
  </si>
  <si>
    <t>Fuente Gestión Del proceso
Apoyo a las líneas de Bienestar Universitario en la Dimensión Desarrollo Socioeconómico  (asesoría, registro, búsqueda, consulta)</t>
  </si>
  <si>
    <r>
      <t xml:space="preserve">1er trimestre: </t>
    </r>
    <r>
      <rPr>
        <sz val="10"/>
        <rFont val="Futura Bk"/>
        <family val="2"/>
      </rPr>
      <t>Se han atendido en promedio 50 personas para las diferentes lineas de apoyo en bienestar.</t>
    </r>
  </si>
  <si>
    <t>Formato asesorias creditos educativos</t>
  </si>
  <si>
    <r>
      <t xml:space="preserve">3er trimestre: </t>
    </r>
    <r>
      <rPr>
        <sz val="10"/>
        <rFont val="Futura Bk"/>
        <family val="2"/>
      </rPr>
      <t>Se han atendido en promedio 40 personas para las diferentes lineas de apoyo en bienestar.</t>
    </r>
  </si>
  <si>
    <t>Correos Electronicos, oficios remitidos por el contratista y/o coodinador de creditos educativos.</t>
  </si>
  <si>
    <r>
      <t>4to trimestre:</t>
    </r>
    <r>
      <rPr>
        <sz val="10"/>
        <rFont val="Futura Bk"/>
        <family val="2"/>
      </rPr>
      <t xml:space="preserve"> </t>
    </r>
  </si>
  <si>
    <t>EXTENSIÓN</t>
  </si>
  <si>
    <t>PROGRAMA INGLÉS</t>
  </si>
  <si>
    <t>Fortalecer el programa de bilingüismo incorporando nuevos niveles en los programas de pregrado de la IUCMC.</t>
  </si>
  <si>
    <t>Fortalecimiento Académico – Investigativo.</t>
  </si>
  <si>
    <t xml:space="preserve">1. Oferta para realización pruebas certificativas en el idioma inglés
</t>
  </si>
  <si>
    <r>
      <t>1er trimestre:  E</t>
    </r>
    <r>
      <rPr>
        <sz val="10"/>
        <rFont val="Futura Bk"/>
        <family val="2"/>
      </rPr>
      <t>n el mes de enero se vendieron 4 pruebas por valor total de $ 944.000</t>
    </r>
  </si>
  <si>
    <t>Relación de Certificados pruebas</t>
  </si>
  <si>
    <t>2do trimestre: no se realizan pruebas para este trimestre</t>
  </si>
  <si>
    <t>3er trimestre: No se autoriza la  compra de pruebas APTIS  teniendo en cuenta la Emergencia por COVID</t>
  </si>
  <si>
    <t>4to trimestre: En el mes octubre se vendieron 2 pruebas por valor total de $472.000</t>
  </si>
  <si>
    <t>2.. Oferta  de  cursos intensivos, seminarios y/o diplomados a  la comunidad en general</t>
  </si>
  <si>
    <r>
      <t xml:space="preserve">1er trimestre:  </t>
    </r>
    <r>
      <rPr>
        <sz val="10"/>
        <rFont val="Futura Bk"/>
        <family val="2"/>
      </rPr>
      <t xml:space="preserve">ficha academica del curso intensivo que dicte entre diciembre 2019 y enero 2020.  INTENSIVO NIVEL 1 docente Tatiana Acosta
El grupo comenzó con 15 estudiantes, 8 de los cuales están realizando sus estudios profesionales en el Colegio Mayor del Cauca y necesitan homologar los 4 semestres de
inglés de sus respectivas carreras. A este grupo también se inscribieron 2 personas mayores de 70 años, interesados en aprender el idioma para certificar un nivel B2 en
adquisición de la lengua. Los 5 estudiantes restantes ingresaron al curso con el fin de reforzar sus conocimientos en inglés. Es un grupo manejable, colaborador y muy
agradable en el trato. La mayoría de los estudiantes tiene una muy buena actitud y se la llevan bien entre ellos. La mayoría trabajaba en clase con responsabilidad, les
gustaba practicar en el laboratorio.
</t>
    </r>
  </si>
  <si>
    <t>Ficha de evaluación academica</t>
  </si>
  <si>
    <t>3er trimestre:  Ficha academica del curso intensivo que dicte agosto  2020.  INTENSIVO NIVEL 1 docente Tatiana Acosta
El grupo comenzó con 6 estudiantes, 1 de los cuales están realizando sus estudios profesionales en el Colegio Mayor del Cauca y necesitan homologar los 4 semestres de inglés de sus respectivas carreras.  2 Estudiantes son docentes del Colegio Mayor del Cauca, y las 3 restantes son estudiantes de postgrado. Es un grupo manejable, muy responsable, participativo y colaborador. Las estudiantes son muy agradable en el trato. La mayoría de los estudiantes tiene una muy buena actitud y se la llevan bien entre ellos.  Las actividades favoritas fueron las que se involucraban actividades de audio y de competencia</t>
  </si>
  <si>
    <t xml:space="preserve">1.Desarrollo de actividades según cronograma establecido para el proyecto Centro de Formación Virtual - oferta de dos niveles   inglés 5 y nivel 6  para los programas académicos </t>
  </si>
  <si>
    <t xml:space="preserve">Desarrollo de competencias comunicativas en los estudiantes de los programas académicos que oferta la Institución. 
Se desarrollaron y quedaron en operación en el ambiente virtual los cursos 5, 6, 7 y 8 del programa de inglés, cumpliendo con la meta propuesta en el Plan de fomento.
Como resultado de la ejecución del proyecto se da apertura a la oferta de los niveles de inglés en la plataforma virtual para el primer periodo 2020, donde se realizan las siguientes actividades:  
1. Oferta de los niveles de inglés en la plataforma virtual a estudiantes de los programas académicos.
2. Presentación Examen de validación por parte de los estudiantes interesados con el fin de identificar el nivel a cursar en plataforma virtual.
3. Entrega resultados del nivel de inglés a cursar por parte de los estudiantes.
4. Apertura y matrícula en nivel 5 de inglés para 57 estudiantes según  aprobación del examen de nivelación.
5. Oferta permanente  a los estudiantes a partir del segundo periodo de 2020 de los niveles de inglés en plataforma virtual.
Es importante resaltar como un resultado adicional, producto de la emergencia ocasionada por el COVID, que la estructura de la plataforma virtual permitió a la institución la continuidad con el semestre académico mediante presencialidad asistida por las TIC, con la estructuración de 611 componentes de módulo y la matriculación de 2251 estudiantes de los diferentes programas académicos. Igualmente se realizó la vinculación en plataforma virtual de 183 docentes, con lo que se logra finalizar el primer periodo académico 2020 y se proyecta dar continuidad a las actividades académicas en el segundo periodo 2020 utilizando la plataforma virtual
</t>
  </si>
  <si>
    <t>Informe actividade sUnimayor virtual</t>
  </si>
  <si>
    <t xml:space="preserve">Fuente: riesgo
1. Simulacros para determinación de competencia en el idioma.
2. Análisis de resultados y acciones
</t>
  </si>
  <si>
    <t>1er trimestre: no aplica para este trimestre</t>
  </si>
  <si>
    <t>Correos electronico
Pruebas realizadas</t>
  </si>
  <si>
    <t>2do trimestre: no aplica para este trimestre</t>
  </si>
  <si>
    <t>3er trimestre: no aplica para este trimestre</t>
  </si>
  <si>
    <r>
      <t>4to trimestre: S</t>
    </r>
    <r>
      <rPr>
        <sz val="10"/>
        <rFont val="Futura Bk"/>
        <family val="2"/>
      </rPr>
      <t>e solicita a la Educational Consultant la activación de códigos de acceso al online Placement test de Touchstone para el Colegio Mayor del Cauca. número de estudiantes que presentará la prueba es de 145.</t>
    </r>
  </si>
  <si>
    <t>Fuente: riesgo
1. Generación de espacios de interacción entre los docentes del programa, referente a las experiencias apropiadas y que fortalezcan proceso de enseñanza - aprendizaje.
2. Utilizar los mecanismos tecnológicos definidos institucionalmente para garantizar la seguridad de la  información</t>
  </si>
  <si>
    <t>4to trimestre: se realiza en el mes de diciembre actividad pedagogica con los docentes del programa</t>
  </si>
  <si>
    <t>Video conferencia plantaforma -meet
Planeacion Colegio Mayor del Cauca &lt;planeacion@unimayor.edu.co&gt;
11:18 (hace 4 minutos)
para mí
Primera sesión https://drive.google.com/file/d/1DDoT_z9-y-_F4xhffI9xX4J6nzXmg_qh/view?usp=drivesdk
2do video https://drive.google.com/file/d/1XXTwMA4JcoCmTDmOUF0H8RoEGWDUkZnO/view?usp=drivesdk</t>
  </si>
  <si>
    <t>2. Ejecución de convenios para intercambios</t>
  </si>
  <si>
    <t>1er trimestre:  No aplica para el 1er trimestre</t>
  </si>
  <si>
    <t>2do trimestre:No se realiza por emergiencia sanitaria -COVID</t>
  </si>
  <si>
    <t>4to trimestre:No se realiza por emergiencia sanitaria -COVID</t>
  </si>
  <si>
    <t>4. Autoevaluación del programa de inglés.</t>
  </si>
  <si>
    <t>Pruebas realizadas
Evidencia competencia ID 179 mapa de riesgos 2020</t>
  </si>
  <si>
    <t>4to trimestre: .  se realizaron . Simulacros para determinación de competencia en el idioma. e hizo la solicitud de 145 pruebas Online Placement Test de TS para para determinar el nivel de competencia del idioma,
Sise Análizan  resultados y plantean  acciones para el fortalecimiento del idioma</t>
  </si>
  <si>
    <t>Apoyar a Investigadores en movilidad para participar en eventos académico-científicos a nivel nacional e internacional
No tiene calificacion</t>
  </si>
  <si>
    <t>Bolsa de Tiquetes
No tiene calificacion</t>
  </si>
  <si>
    <r>
      <t xml:space="preserve">4to trimestre:
</t>
    </r>
    <r>
      <rPr>
        <sz val="10"/>
        <rFont val="Futura Bk"/>
        <family val="2"/>
      </rPr>
      <t xml:space="preserve">
Se participo en el primer encuentro interinstitucional de experiencias investigativas realizado el 30 de noviembre de 2020, Organizado por la Institución Universitaria Antonio José Camacho
A la fecha se tiene 35% de la aplicación de los instrumentos (encuesta a Gerentes de las Pymes ubicadas en la ciudad de Popayán
Se tiene un porcentaje de ejecución del 50%  faltando 6 meses para finalizar el convenio, finaliza en junio 2021</t>
    </r>
  </si>
  <si>
    <t>1. Evaluar y poner en operación convocatoria interna de Joven Investigadores 2020</t>
  </si>
  <si>
    <t>2. Evaluar y poner en operación convocatoria de Semilleros de Investigación 2020</t>
  </si>
  <si>
    <t>3. Continuar ejecución y financiación de proyectos de Joven Investigador Convocatoria 2019</t>
  </si>
  <si>
    <t>4. Continuar Seguimiento, Ejecución y Financiación de proyectos de Convocatoria de Semilleros de Investigación 2019</t>
  </si>
  <si>
    <t>5.Encuentro Interno Semilleros de Investigación</t>
  </si>
  <si>
    <t>6. Capacitación Propiedad Intelectual</t>
  </si>
  <si>
    <t>7. Actualización y Socialización del Sistema de Investigaciones</t>
  </si>
  <si>
    <t>9. Pagar incentivos a Docentes-Investigadores de acuerdo a su producción Investigativa 
 avance 50%</t>
  </si>
  <si>
    <t>10. Apoyar y capacitar a Grupos de Investigación e Investigadores en la generación y consolidación de productos científicos</t>
  </si>
  <si>
    <t xml:space="preserve">11. Actualizar portal web en relación al proceso de Investigaciones </t>
  </si>
  <si>
    <t>12. Apoyar a Investigadores en la inscripción de eventos académico-científicos a nivel nacional e internacional</t>
  </si>
  <si>
    <t xml:space="preserve">13. Evaluar y poner en operación convocatoria Interna de proyectos para grupos de Investigación 2019-2020
</t>
  </si>
  <si>
    <t>14. Seguimiento de ejecución Financiera y de actividades de proyectos de convocatorias Externos e Internos 2019</t>
  </si>
  <si>
    <t>15. Continuar ejecución, financiación y finalización de proyectos de Investigación de la convocatoria interna de grupos 2018-2019</t>
  </si>
  <si>
    <t>16. Ejecutar Proyecto Externo convenio UNIMAYOR-UNICUSES</t>
  </si>
  <si>
    <t>peso de la actividad:6.25</t>
  </si>
  <si>
    <t>Avance: 6.25</t>
  </si>
  <si>
    <t>Avance: 3.125</t>
  </si>
  <si>
    <t>3. Planificar y ejecutar actividades,  encaminadas a la permanencia, deserción y graduación estudiantil, desde el fortalecimiento sentido de pertenencia de los estudiantes hacia la  institución.</t>
  </si>
  <si>
    <t>4. Implementación de las estrategias Psicopedagogicas mediante la Intervención a  estudiantes en bajo rendimiento abordando  aspectos personales que puedan afectar su rendimiento académico  por programa académico.</t>
  </si>
  <si>
    <t>5. Planificar y ejecutar actividades de preparación para el ingreso e inducción  de los estudiantes y padres de familia de I y II semestre.</t>
  </si>
  <si>
    <t xml:space="preserve">6. Realizar intervenciones grupales, tendientes a fortalecer las habilidades sociales de los estudiantes en todos los contextos. </t>
  </si>
  <si>
    <t>7. Implementar actividades con estudiantes de ultimos semestres (9 y 10), donde se realizaran simulaciones de entrevistas de trabajo, con el objetivo de prepararlos en la adaptación a la vida laboral.</t>
  </si>
  <si>
    <t>8. Contratar servicios en convenio con entidades promotoras de salud  que permitan la atención de los estudiantes de los diferentes programas académicos,según las necesidasdes detectadas.</t>
  </si>
  <si>
    <t>9. Planificar y ejecutar campañas encaminadas a la prevención de consumo de Sustancias Psicoactivas.</t>
  </si>
  <si>
    <t>10. Prestar servicios de psicorientación a los estudiantes que lo requieran</t>
  </si>
  <si>
    <t>11. Realizar actividades encaminadas al fortalecimeinto de los habitos de vida saludable en la comunidad universitaria.</t>
  </si>
  <si>
    <t>12. Fomentar el  deporte formativo, recreativo y competitivo e Inicio de actividades deportivas formativas,con los recursos necesarios.</t>
  </si>
  <si>
    <t xml:space="preserve">13. Identificar, Planificar, ejecutar  e institucionalizar actividades lúdicos deportivas aprobadas para su desarrollo en el año, con la participación de todos los estamentos y pogramas académicos. </t>
  </si>
  <si>
    <t>14. Participar de manera competitiiva a nivel local con proyección a participaciones regionales y nacionales (Torneos internos interfacultades, participacion en torneos y competencias externas, fomento del deporte de competencia en la Institución).</t>
  </si>
  <si>
    <t>15. Promociónar, divulgar la  participación entre la comunidad académica  de las actividades coordinadas con entes externos.</t>
  </si>
  <si>
    <t>16. Asesorias en creditos educativos, con las ofertas que presentan las dieferentes entidades financieras, del gobierno, cooperativas entre otras,para los estudiantes de todos los programas.</t>
  </si>
  <si>
    <t>17. Ejecucion y registros a estudientes nuevos del programa Jovenes en accion, con el departamento de la prosperidad social.</t>
  </si>
  <si>
    <t>18. Gestion de convenios para espacios deportivos, practicas profesionales, monitorias deportivas y convenios con cooperativas de credito para becas estudiantiles.</t>
  </si>
  <si>
    <t>peso de la actividad:5.55</t>
  </si>
  <si>
    <t>Avance: 5.55</t>
  </si>
  <si>
    <t>Avance: 1.3875</t>
  </si>
  <si>
    <t>Avance: 2.775</t>
  </si>
  <si>
    <t>Avance: 4.1625</t>
  </si>
  <si>
    <t>peso de la actividad: 5.55</t>
  </si>
  <si>
    <t>Actividades adicionales</t>
  </si>
  <si>
    <t xml:space="preserve">1. Generar Estrategias de Comunicación Externa (Publicitarias o Informativas) para la promoción de la oferta académica, los servicios, la gestión o la imagen corporativa de la Institución Universitaria, en medios externos de Comunicación (Fuente: Ejecución del Plan de Comunicación y Mercadeo) </t>
  </si>
  <si>
    <t xml:space="preserve">2. Generar Estrategias o Campañas Internas de Comunicación (Organizacionales, Publicitarias y/o Informativas) para la apropiación de nuestra identidad institucional, o según las necesidades comunicativas internas de los Procesos y Subprocesos de UNIMAYOR. (Fuente: Ejecución del Plan de Comunicación y Mercadeo) </t>
  </si>
  <si>
    <t>3. Revisar y actualizar documentos del Subproceso de Comunicaciones Publicados en el SGI,  según las nuevas necesidades de la institución. (Fuente: Ejecución del Plan de Comunicación y Mercadeo)</t>
  </si>
  <si>
    <t>4. Generar una estrategia de socialización de las nuevas dinámicas, el equipo humano, los servicios y canales de atención del Subproceso de Comunicaciones, para la apropiación del mismo por parte de los Procesos y/o funcionarios UNIMAYOR.  (Fuente: Riesgos)</t>
  </si>
  <si>
    <t>5. Diseñar  e implementar estrategia de comunicación a través de los medios institucionales   para el reconocimiento de los intereses informativos de la comunidad académica. (Fuente: Riesgos)</t>
  </si>
  <si>
    <t>6. Generar una Estrategia de seguimiento y evaluación de la efectividad de los canales de comunicación institucionales. (Fuente: Riesgos)</t>
  </si>
  <si>
    <t>7. Identificar y controlar los Riesgos del Sub-Proceso de Comunicaciones UNIMAYOR. (Fuente: Riesgos)</t>
  </si>
  <si>
    <t>8 Apoyar el desarrollo de Estrategias Comunicativas y de Participación para el cumplimiento de las actividades propuestas en el FURAG.: Socializar los mecanismos de participación ciudadana para los grupos de valor identificados, y los medios de comunicación que la Institución coloca a su disposición para acceder a la información y facilitar la participación en la toma de decisiones de la Institución.</t>
  </si>
  <si>
    <t>Avance: 3.75%</t>
  </si>
  <si>
    <t>Avance: 7.5%</t>
  </si>
  <si>
    <t>1Apoyar o asesorar a los Procesos UNIMAYOR con la realización de piezas de diseño, bajo los parámetros de nuestra imagen corporativa y previa justificación de su necesidad.</t>
  </si>
  <si>
    <t xml:space="preserve">2Velar por el adecuado uso de la imagen corporativa en piezas publicitarias, informativas y/o promocionales, antes de su publicación en medios internos y externos de Comunicación. </t>
  </si>
  <si>
    <t xml:space="preserve">3Aplicar el Manual de Eventos y Guía Protocolaria de UNIMAYOR, y apoyar con Maestro@ de Ceremonia las actividades que lo requieran, previa justificación. </t>
  </si>
  <si>
    <t xml:space="preserve">4 Generar Estrategia Publicitaria para el Posicionamiento de la Marca UNIMAYOR, como Institución Pública de Educación Superior. </t>
  </si>
  <si>
    <t>Avance 10</t>
  </si>
  <si>
    <t>Avance:12.75</t>
  </si>
  <si>
    <t>Avance10</t>
  </si>
  <si>
    <t>Avance 8</t>
  </si>
  <si>
    <t>Avance 12</t>
  </si>
  <si>
    <t>Avance 15</t>
  </si>
  <si>
    <t>Avance 3</t>
  </si>
  <si>
    <t>Avance 4</t>
  </si>
  <si>
    <t>Peso de la actividad 8.33%</t>
  </si>
  <si>
    <t>Avance: 2%</t>
  </si>
  <si>
    <t>Avance: 4%</t>
  </si>
  <si>
    <t>Avance: 6%</t>
  </si>
  <si>
    <t>Avance 8.33%</t>
  </si>
  <si>
    <t xml:space="preserve">3er trimestre:  En la reuniòn de bienvenida de estudiantes se presenta el proceso de internacionalizaciòn </t>
  </si>
  <si>
    <t>Avance:8.33%</t>
  </si>
  <si>
    <t>Avance: 8.33%</t>
  </si>
  <si>
    <t>100% de cumplimiento</t>
  </si>
  <si>
    <t>peso de la actividad:33.33%</t>
  </si>
  <si>
    <t>Avance: 15%</t>
  </si>
  <si>
    <t>Avance 33.33%</t>
  </si>
  <si>
    <t>2do trimestre:  NA</t>
  </si>
  <si>
    <t>4to trimestre: NA</t>
  </si>
  <si>
    <t>Avance 20</t>
  </si>
  <si>
    <t>Avance: 10%</t>
  </si>
  <si>
    <t>Avance 20%</t>
  </si>
  <si>
    <t>peso de la actividad: 16.66%</t>
  </si>
  <si>
    <t>3er trimestre: Actividad queda eliminada en comité integral de gestión desempeño del 25 de junio de 2020 justificaion emergiencia sanitaria -COVID</t>
  </si>
  <si>
    <t>Avance 16.66</t>
  </si>
  <si>
    <t>Avance: 16.66%</t>
  </si>
  <si>
    <t>peso de la actividad: 20%</t>
  </si>
  <si>
    <t>4to trimestre:  se realiza Comité de Proyección Social cuyo fin socializar proyectos presentados y aprobarlos y realizar reunión de seguimiento y ejecusión con los docentes de cada area.</t>
  </si>
  <si>
    <t>peso de la actividad:20</t>
  </si>
  <si>
    <t xml:space="preserve">100% cumplimiento </t>
  </si>
  <si>
    <t>Avance 6</t>
  </si>
  <si>
    <t>Avance 9</t>
  </si>
  <si>
    <t>Avance:  12.5</t>
  </si>
  <si>
    <t>Avance: 15.5</t>
  </si>
  <si>
    <t>Avance 18.5</t>
  </si>
  <si>
    <t>Avance 22</t>
  </si>
  <si>
    <t>Avance:  2</t>
  </si>
  <si>
    <t>Peso de la actividad:
10%</t>
  </si>
  <si>
    <r>
      <t xml:space="preserve">Avance
</t>
    </r>
    <r>
      <rPr>
        <b/>
        <sz val="10"/>
        <color theme="1"/>
        <rFont val="Futura Bk"/>
        <family val="2"/>
      </rPr>
      <t>1.</t>
    </r>
    <r>
      <rPr>
        <sz val="10"/>
        <color theme="1"/>
        <rFont val="Futura Bk"/>
        <family val="2"/>
      </rPr>
      <t xml:space="preserve"> 5%
</t>
    </r>
    <r>
      <rPr>
        <b/>
        <sz val="10"/>
        <color theme="1"/>
        <rFont val="Futura Bk"/>
        <family val="2"/>
      </rPr>
      <t/>
    </r>
  </si>
  <si>
    <t>Peso de la actividad: 10%</t>
  </si>
  <si>
    <t>peso de la actividad: 10%</t>
  </si>
  <si>
    <r>
      <t>Avance
10</t>
    </r>
    <r>
      <rPr>
        <sz val="10"/>
        <color theme="1"/>
        <rFont val="Futura Bk"/>
        <family val="2"/>
      </rPr>
      <t>%</t>
    </r>
  </si>
  <si>
    <r>
      <rPr>
        <b/>
        <sz val="10"/>
        <color theme="1"/>
        <rFont val="Futura Bk"/>
        <family val="2"/>
      </rPr>
      <t>Avance</t>
    </r>
    <r>
      <rPr>
        <sz val="10"/>
        <color theme="1"/>
        <rFont val="Futura Bk"/>
        <family val="2"/>
      </rPr>
      <t xml:space="preserve">
</t>
    </r>
    <r>
      <rPr>
        <b/>
        <sz val="10"/>
        <color theme="1"/>
        <rFont val="Futura Bk"/>
        <family val="2"/>
      </rPr>
      <t>1</t>
    </r>
    <r>
      <rPr>
        <sz val="10"/>
        <color theme="1"/>
        <rFont val="Futura Bk"/>
        <family val="2"/>
      </rPr>
      <t>0%</t>
    </r>
  </si>
  <si>
    <t xml:space="preserve">100% de cumplimiento </t>
  </si>
  <si>
    <t>Cumplimiento POA 2020</t>
  </si>
  <si>
    <t>Consolidado cumplimiento POA 2020</t>
  </si>
  <si>
    <r>
      <t xml:space="preserve">1er trimestre: </t>
    </r>
    <r>
      <rPr>
        <sz val="10"/>
        <rFont val="Futura Bk"/>
        <family val="2"/>
      </rPr>
      <t xml:space="preserve">De acuerdo a la evaluacion de Estandares Minimos con la que se inicio la presente vigencia se estan trabajando con las acciones pendientes de la vigencia 2019, informe al cual adjunto al seguimiento.   </t>
    </r>
  </si>
  <si>
    <r>
      <t xml:space="preserve">2do trimestre: </t>
    </r>
    <r>
      <rPr>
        <sz val="10"/>
        <rFont val="Futura Bk"/>
        <family val="2"/>
      </rPr>
      <t>Para el segundo trimestre del año se avanza en el desarrollo de la actualizacion de los Item de la resolución. Se avanza con las capacitaciones requeridas como la inducción y Reinducción, las capacitaciones de los comites de COPASST y Convivencia Laboral y Brigada de Emergencia, se actualiza la Matriz de Peligros con la normatividad de la Emergencia Sanitaria COVID-19.</t>
    </r>
  </si>
  <si>
    <r>
      <t>3er trimestre:</t>
    </r>
    <r>
      <rPr>
        <sz val="10"/>
        <rFont val="Futura Bk"/>
        <family val="2"/>
      </rPr>
      <t xml:space="preserve"> Para el tercer trimestre del año, se reprograman las actividades semipresenciales, inspecciones, se aplica la encuesta de identificación y valoración de los riesgos a todos los trabajadores de la institución y la actualización de la Matriz de Riesgos.   </t>
    </r>
  </si>
  <si>
    <r>
      <t>4to trimestre:</t>
    </r>
    <r>
      <rPr>
        <sz val="10"/>
        <rFont val="Futura Bk"/>
        <family val="2"/>
      </rPr>
      <t xml:space="preserve"> En el cuarto trimestre del año se actualiza el Plan de Gestión del Riesgo Empresarial incluido la Pandemia, se ejecutan la contratación de los Examenes Medicos Ocupacionales, se realiza la Auditoria Interna del Sistema y la Evaluacion al SG-SST por parte de la ARL.</t>
    </r>
  </si>
  <si>
    <r>
      <t xml:space="preserve">1er trimestre: </t>
    </r>
    <r>
      <rPr>
        <sz val="10"/>
        <rFont val="Futura Bk"/>
        <family val="2"/>
      </rPr>
      <t>En el mes de enero se elaboraron los oficios de solicitud de asesoria tecnica, capacitación, formación y jornadas de prevención y promoción dirigido a las EPS, AFP, ARL, Se inicio con la programación de actuvidades. Las actividades del mes de marzo se reprogramaran por el receso de la crisis generada por la Pandemia Covid -19 .</t>
    </r>
  </si>
  <si>
    <r>
      <t>2do trimestre:</t>
    </r>
    <r>
      <rPr>
        <sz val="10"/>
        <rFont val="Futura Bk"/>
        <family val="2"/>
      </rPr>
      <t>Para el segundo trimestre del año se trabajo desde casa, bridando la información necesaria de acuerdo a la situación que se esta presentando, enviadola a los correos electonicos y publicando en la pagina web de la Institución. Adicionalmente adelantando las gestiones de cobro y conciliaciones de pagos de Incapacidades pendientes por pagar por parte de las EPS, AFP y la ARL.</t>
    </r>
  </si>
  <si>
    <r>
      <t xml:space="preserve">3er trimestre: </t>
    </r>
    <r>
      <rPr>
        <sz val="10"/>
        <rFont val="Futura Bk"/>
        <family val="2"/>
      </rPr>
      <t xml:space="preserve">Para el tercer trimestre se continuan adelantando las gestiones de cobro y las conciliaciones de las incapacidades con cada una de las EPS, AFP y ARL. </t>
    </r>
  </si>
  <si>
    <r>
      <t xml:space="preserve">4to trimestre: </t>
    </r>
    <r>
      <rPr>
        <sz val="10"/>
        <rFont val="Futura Bk"/>
        <family val="2"/>
      </rPr>
      <t xml:space="preserve">Para el cuarto trimestre se asistió al comité de sostenibilidad contable programado por el proceso financiero donde se entrego un informe ejecutivos de las gestiones realizadas en cada una de las EPS, AFP y la ARL. </t>
    </r>
  </si>
  <si>
    <r>
      <t xml:space="preserve">1er trimestre: </t>
    </r>
    <r>
      <rPr>
        <sz val="10"/>
        <rFont val="Futura Bk"/>
        <family val="2"/>
      </rPr>
      <t>La actividad se realizara semestralmente.</t>
    </r>
  </si>
  <si>
    <r>
      <t xml:space="preserve">2do trimestre: </t>
    </r>
    <r>
      <rPr>
        <sz val="10"/>
        <rFont val="Futura Bk"/>
        <family val="2"/>
      </rPr>
      <t xml:space="preserve">Por la situación actual no se logra realizar la actividad semestral de Inspección de Elementos de Botiquines. Se debe reprogramar. </t>
    </r>
  </si>
  <si>
    <r>
      <t xml:space="preserve">3er trimestre: </t>
    </r>
    <r>
      <rPr>
        <sz val="10"/>
        <rFont val="Futura Bk"/>
        <family val="2"/>
      </rPr>
      <t xml:space="preserve">En el mes de septiembre se inician actividades semipresenciales y se realiza la reprogramación de las actividades de Inspección de Botiquines. </t>
    </r>
  </si>
  <si>
    <r>
      <t xml:space="preserve">4to trimestre: </t>
    </r>
    <r>
      <rPr>
        <sz val="10"/>
        <rFont val="Futura Bk"/>
        <family val="2"/>
      </rPr>
      <t xml:space="preserve">Para el cuarto trimestre se realizó la inspección de los botiquines de la institución. Identificando los elementos con su vencimiento y las necesidades de elementos de los mismos. </t>
    </r>
  </si>
  <si>
    <r>
      <t xml:space="preserve">1er trimestre: </t>
    </r>
    <r>
      <rPr>
        <sz val="10"/>
        <rFont val="Futura Bk"/>
        <family val="2"/>
      </rPr>
      <t>Se realizó Inspección de Extintores y Gabinetes en la visita de los bomberos voluntarios de popayán el mes de enero.</t>
    </r>
  </si>
  <si>
    <r>
      <t xml:space="preserve">2do trimestre: </t>
    </r>
    <r>
      <rPr>
        <sz val="10"/>
        <rFont val="Futura Bk"/>
        <family val="2"/>
      </rPr>
      <t xml:space="preserve">Por la situación actual no se logra realizar la actividad semestral de Inspección de Elementos de Botiquines, Se debe reprogrmar. </t>
    </r>
  </si>
  <si>
    <r>
      <t>3er trimestre:</t>
    </r>
    <r>
      <rPr>
        <sz val="10"/>
        <rFont val="Futura Bk"/>
        <family val="2"/>
      </rPr>
      <t xml:space="preserve">En el mes de septiembre se inician actividades de inspección de Extintores </t>
    </r>
  </si>
  <si>
    <r>
      <t xml:space="preserve">1er trimestre: </t>
    </r>
    <r>
      <rPr>
        <sz val="10"/>
        <rFont val="Futura Bk"/>
        <family val="2"/>
      </rPr>
      <t xml:space="preserve">Se trabajo con los informes de las inspecciones a la red hidraulica, inspecciones de seguridad locativas, realizadas por el cuerpo de bomberos voluntarios de Popayán, este informe se socializa y se remiten informes de conformidad a la competencia funcional, para inciar las acciones, quedan pendientes las acciones que deben incluirse en el Plan de Infraestructura por lo cual se le socializó dichos informes con el Secretario Gneral, Rector e ingeniero para que tomen las acciones pertinentes, frente a las acciones pendientes por parte del Sistema estan corregidas..  </t>
    </r>
  </si>
  <si>
    <r>
      <t xml:space="preserve">2do trimestre: </t>
    </r>
    <r>
      <rPr>
        <sz val="10"/>
        <rFont val="Futura Bk"/>
        <family val="2"/>
      </rPr>
      <t xml:space="preserve">La actividad aun no esta programada para realizar. </t>
    </r>
  </si>
  <si>
    <r>
      <t xml:space="preserve">4to trimestre: </t>
    </r>
    <r>
      <rPr>
        <sz val="10"/>
        <rFont val="Futura Bk"/>
        <family val="2"/>
      </rPr>
      <t xml:space="preserve">Para el cuarto trimestre se ejectutan las siguientes actividades recomendadas en los informes de inspección de los bomberos: </t>
    </r>
  </si>
  <si>
    <r>
      <t xml:space="preserve">1er trimestre: </t>
    </r>
    <r>
      <rPr>
        <sz val="10"/>
        <rFont val="Futura Bk"/>
        <family val="2"/>
      </rPr>
      <t>Se realizó inducción y re-inducción del SG-SST. Donde se encuentra inmersa la Politica, Objetivos y demas de acuerdo a la normatividad vigente el 17 de febrero de 2020.</t>
    </r>
  </si>
  <si>
    <r>
      <t>2do trimestre:</t>
    </r>
    <r>
      <rPr>
        <sz val="10"/>
        <rFont val="Futura Bk"/>
        <family val="2"/>
      </rPr>
      <t xml:space="preserve"> Para el segundo trimestre del año no a ingresado personal a la institución. </t>
    </r>
  </si>
  <si>
    <r>
      <t xml:space="preserve">1er trimestre: </t>
    </r>
    <r>
      <rPr>
        <sz val="10"/>
        <rFont val="Futura Bk"/>
        <family val="2"/>
      </rPr>
      <t>Se Enviaron oficios de necesidades de capacitación para elaboración del plan de trabajo.Se envia oficio de solicitud de información elección presidente y secretario del comité  y presentación del Plan de Trabajo para la vigencia 2020. A la espera de respuesta por parte del comite, sin embargo se incluyen capacitaciones basicas en el plan institucional de capacitacion para la vigencia 2020.</t>
    </r>
  </si>
  <si>
    <r>
      <t xml:space="preserve">2do trimestre: </t>
    </r>
    <r>
      <rPr>
        <sz val="10"/>
        <rFont val="Futura Bk"/>
        <family val="2"/>
      </rPr>
      <t>En el segundo trimestre del año se trabajo con el comité de COPASST, en los talleres de la ARL Positiva, los cuales fueron enviados por whats apps los link´s, ademas en abril se realizó capacitación para todos los integrantes en Roles y Funciones del comite, para el mes de mayo se realizó reunión de temas varios, en el mes de junio se realizó capacitación de Investigación de Accidentes e Incidente Laborales con acompañamiento de la ARL Positiva.</t>
    </r>
  </si>
  <si>
    <r>
      <t xml:space="preserve">4to trimestre: </t>
    </r>
    <r>
      <rPr>
        <sz val="10"/>
        <rFont val="Futura Bk"/>
        <family val="2"/>
      </rPr>
      <t xml:space="preserve">El comité realiza auditoria Interna al SG-SST. </t>
    </r>
  </si>
  <si>
    <r>
      <t xml:space="preserve">1er trimestre: </t>
    </r>
    <r>
      <rPr>
        <sz val="10"/>
        <rFont val="Futura Bk"/>
        <family val="2"/>
      </rPr>
      <t xml:space="preserve">Se enviaron oficios de necesidades de capacitación para elaboración del plan de trabajo. Se envia oficio de solicitud de información elección presidente y secretario del comité  y presentación del Plan de Trabajo para la vigencia 2020. </t>
    </r>
  </si>
  <si>
    <r>
      <t>2do trimestre:</t>
    </r>
    <r>
      <rPr>
        <sz val="10"/>
        <rFont val="Futura Bk"/>
        <family val="2"/>
      </rPr>
      <t xml:space="preserve"> En el segundo trimestre del año mas exactamente en el mes de mayo se realizó capacitación en Roles y funciones del comité para los integrantes del mismo, luego se realizó capacitación de Acoso Laboral (evento masivo - para la comunidad educativa), tambien se realizó charla Masiva conquistando nuestros miedos /evento masivo - para la comunidad educativa). </t>
    </r>
  </si>
  <si>
    <r>
      <t xml:space="preserve">4to trimestre: </t>
    </r>
    <r>
      <rPr>
        <sz val="10"/>
        <rFont val="Futura Bk"/>
        <family val="2"/>
      </rPr>
      <t xml:space="preserve">Para este trimestre no se realizaron actividades. </t>
    </r>
  </si>
  <si>
    <r>
      <t>1er trimestre:</t>
    </r>
    <r>
      <rPr>
        <sz val="10"/>
        <rFont val="Futura Bk"/>
        <family val="2"/>
      </rPr>
      <t>Se enviaron oficios de necesidades de capacitación para elaboración del plan de trabajo.el 6 de marzo la brigada participa en la socialización de la guia de preevención del covid-19. Realizamos reunión con los lideres de la brigada orientaciones frente a las medidas de barrera que se adoptaran en la institución por el covid -19. es importante anotar que en la vigencia 2019, se realizaron todas las capacitaciones requeridas por la Brigada, qeudando pendiente la actulizacion de algunos procesos de informacion, por cuanto no todas las capacitaciones requieren actulizaciones cada vigencia.</t>
    </r>
  </si>
  <si>
    <r>
      <t xml:space="preserve">2do trimestre: </t>
    </r>
    <r>
      <rPr>
        <sz val="10"/>
        <rFont val="Futura Bk"/>
        <family val="2"/>
      </rPr>
      <t>Para el segundo trimestre del año, en el mes de abril se trabajo con los talleres de la ARL Positiva, los cuales se enviaron los link´s por whats app. En el mes de mayo se realizó capacitación de funciones de la brigada y manejo situación pandemia - manejo posible paciente COVID-19. En el mes de junio se realizaron las siguientes capacitaciones dictada por los bomberos: el 4 de junio control de incendios, el 8 de junio capacitación de planes, métodos y rutas de evacuación, el 11 de junio segunda parte capacitación planes, métodos y rutas de evacuación, 18 de junio capacitación primeros auxilios.</t>
    </r>
  </si>
  <si>
    <r>
      <t>3er trimestre:</t>
    </r>
    <r>
      <rPr>
        <sz val="10"/>
        <rFont val="Futura Bk"/>
        <family val="2"/>
      </rPr>
      <t>Para este trimestre se realiza el regreso actividades semi-laborales en la institución.  Se socializan los Protocolos de Bioseguridad. Se entregan los Kit de Biosegiridad y el de atención posible COVD-19.</t>
    </r>
  </si>
  <si>
    <r>
      <t>4to trimestre:</t>
    </r>
    <r>
      <rPr>
        <sz val="10"/>
        <rFont val="Futura Bk"/>
        <family val="2"/>
      </rPr>
      <t xml:space="preserve"> En el cuarto trimestre se participa en el 9 Simulacro Nacional  el 22 de octubre de 2020, organizado por la Alcaldia de Popayán y la oficina asesora de gestión del riesgo de popayán.</t>
    </r>
  </si>
  <si>
    <r>
      <t xml:space="preserve">1er trimestre: </t>
    </r>
    <r>
      <rPr>
        <sz val="10"/>
        <rFont val="Futura Bk"/>
        <family val="2"/>
      </rPr>
      <t xml:space="preserve">En el primer trimestre no se presentan accidentes laborales. </t>
    </r>
  </si>
  <si>
    <r>
      <rPr>
        <b/>
        <sz val="10"/>
        <rFont val="Futura Bk"/>
        <family val="2"/>
      </rPr>
      <t>2do trimestre:</t>
    </r>
    <r>
      <rPr>
        <sz val="10"/>
        <rFont val="Futura Bk"/>
        <family val="2"/>
      </rPr>
      <t xml:space="preserve"> Para el II trimestre del año no se presentan accidentes laborales. </t>
    </r>
  </si>
  <si>
    <r>
      <rPr>
        <b/>
        <sz val="10"/>
        <rFont val="Futura Bk"/>
        <family val="2"/>
      </rPr>
      <t>3er trimestre:</t>
    </r>
    <r>
      <rPr>
        <sz val="10"/>
        <rFont val="Futura Bk"/>
        <family val="2"/>
      </rPr>
      <t xml:space="preserve"> Para el III trimestre del año no sean presentado accidentes laborales. </t>
    </r>
  </si>
  <si>
    <r>
      <t xml:space="preserve">1er trimestre: </t>
    </r>
    <r>
      <rPr>
        <sz val="10"/>
        <rFont val="Futura Bk"/>
        <family val="2"/>
      </rPr>
      <t xml:space="preserve">En el primer trimestre del año no se cuenta con pasantes. </t>
    </r>
  </si>
  <si>
    <r>
      <t>2do trimestre:</t>
    </r>
    <r>
      <rPr>
        <sz val="10"/>
        <rFont val="Futura Bk"/>
        <family val="2"/>
      </rPr>
      <t xml:space="preserve">Para el II trinestre del año por cuarentena no se cuenta con pasantes. </t>
    </r>
  </si>
  <si>
    <r>
      <t xml:space="preserve">3er trimestre: </t>
    </r>
    <r>
      <rPr>
        <sz val="10"/>
        <rFont val="Futura Bk"/>
        <family val="2"/>
      </rPr>
      <t xml:space="preserve">Para el tercer trimestre del año, se trabaja con las pasantes de la universidad cooperativa de colombia se programan actividades de pausas activas, prepensionados y clima organizacional.   </t>
    </r>
  </si>
  <si>
    <r>
      <t xml:space="preserve">4to trimestre: </t>
    </r>
    <r>
      <rPr>
        <sz val="10"/>
        <rFont val="Futura Bk"/>
        <family val="2"/>
      </rPr>
      <t xml:space="preserve">Para el cuarto trimestre del año, se continua trabajando con las pasantes de la universidad cooperativa de colombia y ejecutando las actividades programadas para octubre noviembvre de pausas activas, prepensionados y clima organizacional.   </t>
    </r>
  </si>
  <si>
    <r>
      <t xml:space="preserve">1. Fuente: riesgo
</t>
    </r>
    <r>
      <rPr>
        <b/>
        <sz val="10"/>
        <color theme="1"/>
        <rFont val="Futura Bk"/>
        <family val="2"/>
      </rPr>
      <t>1</t>
    </r>
    <r>
      <rPr>
        <sz val="10"/>
        <color theme="1"/>
        <rFont val="Futura Bk"/>
        <family val="2"/>
      </rPr>
      <t xml:space="preserve"> Solicitud propuesta ampliacion del personal (practicantes)  de apoyo para cubrimiento de programas de desarrollo humano (fisioterapia y psicología)
</t>
    </r>
    <r>
      <rPr>
        <b/>
        <sz val="10"/>
        <color theme="1"/>
        <rFont val="Futura Bk"/>
        <family val="2"/>
      </rPr>
      <t>2.</t>
    </r>
    <r>
      <rPr>
        <sz val="10"/>
        <color theme="1"/>
        <rFont val="Futura Bk"/>
        <family val="2"/>
      </rPr>
      <t xml:space="preserve"> Asisgnación de recursos del presupuesto de bienestar para garantizar la participación de estudiantes en eventos deportivos , culturales y desarrollo humano.
</t>
    </r>
    <r>
      <rPr>
        <b/>
        <sz val="10"/>
        <rFont val="Futura Bk"/>
        <family val="2"/>
      </rPr>
      <t>3</t>
    </r>
    <r>
      <rPr>
        <sz val="10"/>
        <rFont val="Futura Bk"/>
        <family val="2"/>
      </rPr>
      <t xml:space="preserve">. Gestionar recursos con entes externos para mejorar la calidad de vida de los estudiantes.
</t>
    </r>
  </si>
  <si>
    <r>
      <t>1er trimestre: 1</t>
    </r>
    <r>
      <rPr>
        <sz val="10"/>
        <color theme="1"/>
        <rFont val="Futura Bk"/>
        <family val="2"/>
      </rPr>
      <t xml:space="preserve">-En la actualidad la institución cuenta con 9 practicantes de psicología desde el enfoque clínico y educativo, 6 estudiantes de la Fundación Universitaria de Popayán y 3 de la Universidad Cooperativa por medio de convenios institucionales  de psicología destituidos en las tres sede y en las diferentes jornadas.
</t>
    </r>
    <r>
      <rPr>
        <b/>
        <sz val="10"/>
        <color theme="1"/>
        <rFont val="Futura Bk"/>
        <family val="2"/>
      </rPr>
      <t>2</t>
    </r>
    <r>
      <rPr>
        <sz val="10"/>
        <color theme="1"/>
        <rFont val="Futura Bk"/>
        <family val="2"/>
      </rPr>
      <t xml:space="preserve">- Asignación del 2% del recurso anual de la Institución equivalente a $ 230.000.000, para actividades de Bienestar Instituconal.
</t>
    </r>
    <r>
      <rPr>
        <b/>
        <sz val="10"/>
        <color theme="1"/>
        <rFont val="Futura Bk"/>
        <family val="2"/>
      </rPr>
      <t>3</t>
    </r>
    <r>
      <rPr>
        <sz val="10"/>
        <color theme="1"/>
        <rFont val="Futura Bk"/>
        <family val="2"/>
      </rPr>
      <t>- Actividad penediente de realizar</t>
    </r>
  </si>
  <si>
    <r>
      <rPr>
        <b/>
        <sz val="10"/>
        <color theme="1"/>
        <rFont val="Futura Bk"/>
        <family val="2"/>
      </rPr>
      <t>1-</t>
    </r>
    <r>
      <rPr>
        <sz val="10"/>
        <color theme="1"/>
        <rFont val="Futura Bk"/>
        <family val="2"/>
      </rPr>
      <t xml:space="preserve"> convenio institucional  que se encuentra en los archivos de la secretaria general, de la Institución.</t>
    </r>
  </si>
  <si>
    <r>
      <t>2do trimestre: 1</t>
    </r>
    <r>
      <rPr>
        <sz val="10"/>
        <color theme="1"/>
        <rFont val="Futura Bk"/>
        <family val="2"/>
      </rPr>
      <t xml:space="preserve">- La institución expido certificados a 8 practicantes de psicología desde el enfoque clínico y educativo,5 estudiantes de la Fundación Universitaria de Popayán y 3 de la Universidad Cooperativa por medio de convenios institucionales  de psicología destituidos en las tres sede y en las diferentes jornadas, es de resaltar que realizaron un excelente trabajo de acompañamiento a estudiantes desde la virtualidad 
</t>
    </r>
    <r>
      <rPr>
        <b/>
        <sz val="10"/>
        <color theme="1"/>
        <rFont val="Futura Bk"/>
        <family val="2"/>
      </rPr>
      <t>2</t>
    </r>
    <r>
      <rPr>
        <sz val="10"/>
        <color theme="1"/>
        <rFont val="Futura Bk"/>
        <family val="2"/>
      </rPr>
      <t xml:space="preserve">- Asignación del 2% del recurso anual de la Institución equivalente a $ 230.000.000, para actividades de Bienestar Institucional.
</t>
    </r>
    <r>
      <rPr>
        <b/>
        <sz val="10"/>
        <color theme="1"/>
        <rFont val="Futura Bk"/>
        <family val="2"/>
      </rPr>
      <t>3</t>
    </r>
    <r>
      <rPr>
        <sz val="10"/>
        <color theme="1"/>
        <rFont val="Futura Bk"/>
        <family val="2"/>
      </rPr>
      <t>- Proyecto de consecición de matricula de auxilios economicos para estudiantes del colegio mayor.</t>
    </r>
  </si>
  <si>
    <r>
      <rPr>
        <b/>
        <sz val="10"/>
        <color theme="1"/>
        <rFont val="Futura Bk"/>
        <family val="2"/>
      </rPr>
      <t>1</t>
    </r>
    <r>
      <rPr>
        <sz val="10"/>
        <color theme="1"/>
        <rFont val="Futura Bk"/>
        <family val="2"/>
      </rPr>
      <t xml:space="preserve">- convenio institucional  que se encuentra en los archivos de la secretaria general, de la Institución.
</t>
    </r>
    <r>
      <rPr>
        <b/>
        <sz val="10"/>
        <color theme="1"/>
        <rFont val="Futura Bk"/>
        <family val="2"/>
      </rPr>
      <t>2</t>
    </r>
    <r>
      <rPr>
        <sz val="10"/>
        <color theme="1"/>
        <rFont val="Futura Bk"/>
        <family val="2"/>
      </rPr>
      <t xml:space="preserve">-certificados expedidos por el área de Talento humano 
</t>
    </r>
    <r>
      <rPr>
        <b/>
        <sz val="10"/>
        <color theme="1"/>
        <rFont val="Futura Bk"/>
        <family val="2"/>
      </rPr>
      <t>3</t>
    </r>
    <r>
      <rPr>
        <sz val="10"/>
        <color theme="1"/>
        <rFont val="Futura Bk"/>
        <family val="2"/>
      </rPr>
      <t xml:space="preserve">-Proyecto en digital </t>
    </r>
  </si>
  <si>
    <r>
      <t xml:space="preserve">presupuesto:$230.000.000 
</t>
    </r>
    <r>
      <rPr>
        <sz val="10"/>
        <rFont val="Futura Bk"/>
        <family val="2"/>
      </rPr>
      <t>Ejecutado: $54.000.000
Saldo:$176.000.000</t>
    </r>
  </si>
  <si>
    <r>
      <t>3er y 4to trimestre: 1</t>
    </r>
    <r>
      <rPr>
        <sz val="10"/>
        <color theme="1"/>
        <rFont val="Futura Bk"/>
        <family val="2"/>
      </rPr>
      <t xml:space="preserve">-En la actualidad la institución cuenta con 14 practicantes de psicología desde el enfoque clínico y educativo, de la Fundación Universitaria de Popayán y Universidad Cooperativa, por medio de convenios institucionales  de psicología realizando acompañamiento a toda la población Universitaria por medio de los canales virtuales, con información que permita el fortalecimiento de las actividades educativa. 
</t>
    </r>
    <r>
      <rPr>
        <b/>
        <sz val="10"/>
        <color theme="1"/>
        <rFont val="Futura Bk"/>
        <family val="2"/>
      </rPr>
      <t>2</t>
    </r>
    <r>
      <rPr>
        <sz val="10"/>
        <color theme="1"/>
        <rFont val="Futura Bk"/>
        <family val="2"/>
      </rPr>
      <t xml:space="preserve">- Asignación del 2% del recurso anual de la Institución equivalente a 
$ 230.000.000, para actividades de Bienestar Instituconal.
</t>
    </r>
    <r>
      <rPr>
        <b/>
        <sz val="10"/>
        <color theme="1"/>
        <rFont val="Futura Bk"/>
        <family val="2"/>
      </rPr>
      <t>3</t>
    </r>
    <r>
      <rPr>
        <sz val="10"/>
        <color theme="1"/>
        <rFont val="Futura Bk"/>
        <family val="2"/>
      </rPr>
      <t>- Convenios institucionales con el Ministerio de Educación  y Gobernación del Cauca, para el pago de matricula financiera de los estudiantes para segundo semetre de 2020.</t>
    </r>
  </si>
  <si>
    <r>
      <t xml:space="preserve">2. Fuente: riesgo
</t>
    </r>
    <r>
      <rPr>
        <b/>
        <sz val="10"/>
        <color theme="1"/>
        <rFont val="Futura Bk"/>
        <family val="2"/>
      </rPr>
      <t>1</t>
    </r>
    <r>
      <rPr>
        <sz val="10"/>
        <color theme="1"/>
        <rFont val="Futura Bk"/>
        <family val="2"/>
      </rPr>
      <t xml:space="preserve">. Divulgación de información por diferentes medios de comunicación dirigido a estudiantes.
</t>
    </r>
    <r>
      <rPr>
        <b/>
        <sz val="10"/>
        <color theme="1"/>
        <rFont val="Futura Bk"/>
        <family val="2"/>
      </rPr>
      <t>2</t>
    </r>
    <r>
      <rPr>
        <sz val="10"/>
        <color theme="1"/>
        <rFont val="Futura Bk"/>
        <family val="2"/>
      </rPr>
      <t xml:space="preserve">. Divulgacion de información a los funcionarios de la facultad
</t>
    </r>
    <r>
      <rPr>
        <b/>
        <sz val="10"/>
        <color theme="1"/>
        <rFont val="Futura Bk"/>
        <family val="2"/>
      </rPr>
      <t>3</t>
    </r>
    <r>
      <rPr>
        <sz val="10"/>
        <color theme="1"/>
        <rFont val="Futura Bk"/>
        <family val="2"/>
      </rPr>
      <t xml:space="preserve">. Gestionar disponibildad de horarios para participacion de actividades que realice el proceso
</t>
    </r>
    <r>
      <rPr>
        <b/>
        <sz val="10"/>
        <color theme="1"/>
        <rFont val="Futura Bk"/>
        <family val="2"/>
      </rPr>
      <t>4</t>
    </r>
    <r>
      <rPr>
        <sz val="10"/>
        <color theme="1"/>
        <rFont val="Futura Bk"/>
        <family val="2"/>
      </rPr>
      <t>. solicitud para realización de intervenciones grupales  a los decanos de facultades.</t>
    </r>
  </si>
  <si>
    <r>
      <t>1er trimestre: 1</t>
    </r>
    <r>
      <rPr>
        <sz val="10"/>
        <color theme="1"/>
        <rFont val="Futura Bk"/>
        <family val="2"/>
      </rPr>
      <t xml:space="preserve">-Articulación con el área de comunicaciones, se realiza la solicitud de los espacios para que sean divulgadas las diferentes actividades a realizar por el área de bienestar institucional, ya sean dirigidas por el área de cultura, deporte, desarrollo humano, salud o desarrollo socioeconómico.
</t>
    </r>
    <r>
      <rPr>
        <b/>
        <sz val="10"/>
        <color theme="1"/>
        <rFont val="Futura Bk"/>
        <family val="2"/>
      </rPr>
      <t>2</t>
    </r>
    <r>
      <rPr>
        <sz val="10"/>
        <color theme="1"/>
        <rFont val="Futura Bk"/>
        <family val="2"/>
      </rPr>
      <t xml:space="preserve">.- Articulación con las facultades, se solicitan horarios y espacios para realizar actividades con estudiantes y docentes.
</t>
    </r>
    <r>
      <rPr>
        <b/>
        <sz val="10"/>
        <color theme="1"/>
        <rFont val="Futura Bk"/>
        <family val="2"/>
      </rPr>
      <t>3</t>
    </r>
    <r>
      <rPr>
        <sz val="10"/>
        <color theme="1"/>
        <rFont val="Futura Bk"/>
        <family val="2"/>
      </rPr>
      <t>- Por medio de correos elctrónicos se gestionan permiso para diferentes activides de las dimensiones de Bienestar Institucional.</t>
    </r>
    <r>
      <rPr>
        <b/>
        <sz val="10"/>
        <color theme="1"/>
        <rFont val="Futura Bk"/>
        <family val="2"/>
      </rPr>
      <t xml:space="preserve">
4</t>
    </r>
    <r>
      <rPr>
        <sz val="10"/>
        <color theme="1"/>
        <rFont val="Futura Bk"/>
        <family val="2"/>
      </rPr>
      <t>- El equipo de Bienestar Institucional con anticipación solicita permisos para realizar actividades con el fin de no interrumpir el proceso académico.</t>
    </r>
  </si>
  <si>
    <r>
      <t>2do trimestre:</t>
    </r>
    <r>
      <rPr>
        <sz val="10"/>
        <color theme="1"/>
        <rFont val="Futura Bk"/>
        <family val="2"/>
      </rPr>
      <t>1-Durante el segundo trimestre de 2020 se contiua con articulación con el área de comunicaciones, se realiza la solicitud de los espacios para que sean divulgadas las diferentes actividades a realizar por el área de bienestar institucional, ya sean dirigidas por el área de cultura, deporte, desarrollo humano, salud o desarrollo socioeconómico,  es de resaltar que son por medio de la vitualidad.
2.-Durante el segundo trimestres de 2020 se continua con la  articulación  de las facultades, se solicitan horarios y espacios para realizar actividades con estudiantes y docentes, realizados de forma virtual, obteniendo gran participación
3- Por medio de correos elctrónicos se gestionan permiso para diferentes activides de las dimensiones de Bienestar Institucional.
4- El equipo de Bienestar Institucional con anticipación solicita permisos para realizar actividades con el fin de no interrumpir el proceso académico.</t>
    </r>
  </si>
  <si>
    <r>
      <t>3er trimestre:</t>
    </r>
    <r>
      <rPr>
        <sz val="10"/>
        <color theme="1"/>
        <rFont val="Futura Bk"/>
        <family val="2"/>
      </rPr>
      <t>1-Durante el tercer trimestre de 2020 se continúa realizando actividades en articulación con el área de comunicaciones, donde se solicita creación y emisión de contenido publicitario de diferente información considerada de interés para la comunidad universitaria, a realizar por el área de bienestar institucional, ya sean dirigidas por el área de cultura, deporte, desarrollo humano, salud o desarrollo socioeconómico, es de resaltar que son por medio de la vitalidad.
2.-Durante el tercer trimestre de 2020 se continua con la articulación de las facultades, se solicitan horarios y espacios para realizar actividades con estudiantes y docentes, realizados de forma virtual, obteniendo gran participación
3- Por medio de correos electrónicos se gestionan permiso para diferentes actividades de las dimensiones de Bienestar Institucional.
4- El equipo de Bienestar Institucional con anticipación solicita permisos para realizar actividades con el fin de no interrumpir el proceso académico.</t>
    </r>
    <r>
      <rPr>
        <b/>
        <sz val="10"/>
        <color theme="1"/>
        <rFont val="Futura Bk"/>
        <family val="2"/>
      </rPr>
      <t xml:space="preserve">
</t>
    </r>
  </si>
  <si>
    <r>
      <t>4to trimestre: :</t>
    </r>
    <r>
      <rPr>
        <sz val="10"/>
        <color theme="1"/>
        <rFont val="Futura Bk"/>
        <family val="2"/>
      </rPr>
      <t xml:space="preserve">1- Se finaliza el IIP- 2020 la a articulación y apoyo del área de comunicaciones, donde se solicita creación y emisión de contenido publicitario de diferente información considerada de interés para la comunidad universitaria, a realizar por el área de bienestar institucional, ya sean dirigidas por el área de cultura, deporte, desarrollo humano, salud o desarrollo socioeconómico, es de resaltar que son por medio de la vitalidad.
2.-Durante el IIP- 2020 se realizarón actividades en articulación con las  facultades, donde nos permitierón contar con  horarios y espacios para realizar actividades con estudiantes y docentes, realizados de forma virtual, obteniendo gran participación.
3- Por medio de correos electrónicos se gestionan permiso para diferentes actividades de las dimensiones de Bienestar Institucional.
4- El equipo de Bienestar Institucional con anticipación solicita permisos para realizar actividades con el fin de no interrumpir el proceso académico.
</t>
    </r>
  </si>
  <si>
    <r>
      <rPr>
        <b/>
        <sz val="10"/>
        <color theme="1"/>
        <rFont val="Futura Bk"/>
        <family val="2"/>
      </rPr>
      <t>Primer trimestre:</t>
    </r>
    <r>
      <rPr>
        <sz val="10"/>
        <color theme="1"/>
        <rFont val="Futura Bk"/>
        <family val="2"/>
      </rPr>
      <t xml:space="preserve">
</t>
    </r>
    <r>
      <rPr>
        <b/>
        <sz val="10"/>
        <color theme="1"/>
        <rFont val="Futura Bk"/>
        <family val="2"/>
      </rPr>
      <t>1</t>
    </r>
    <r>
      <rPr>
        <sz val="10"/>
        <color theme="1"/>
        <rFont val="Futura Bk"/>
        <family val="2"/>
      </rPr>
      <t xml:space="preserve">-Articulación con la coordinación de egresados: Conferencia "Lenguaje corporal, ¿qué dicen tus gestos sobre ti?: dos sesiones realizadas para un total de 130 asistentes.
</t>
    </r>
    <r>
      <rPr>
        <b/>
        <sz val="10"/>
        <color theme="1"/>
        <rFont val="Futura Bk"/>
        <family val="2"/>
      </rPr>
      <t>2</t>
    </r>
    <r>
      <rPr>
        <sz val="10"/>
        <color theme="1"/>
        <rFont val="Futura Bk"/>
        <family val="2"/>
      </rPr>
      <t xml:space="preserve">-Articulación con el área de desarrollo socio económico: Programa de jóvenes en acción, total 386 jovenes, tres jornadas de Preinscripción, en las diferentes sedes.
</t>
    </r>
    <r>
      <rPr>
        <b/>
        <sz val="10"/>
        <color theme="1"/>
        <rFont val="Futura Bk"/>
        <family val="2"/>
      </rPr>
      <t>3</t>
    </r>
    <r>
      <rPr>
        <sz val="10"/>
        <color theme="1"/>
        <rFont val="Futura Bk"/>
        <family val="2"/>
      </rPr>
      <t xml:space="preserve">-Articulación con el área de admsiones: programa de generación E, total 294 estudiantes.
</t>
    </r>
    <r>
      <rPr>
        <b/>
        <sz val="10"/>
        <color theme="1"/>
        <rFont val="Futura Bk"/>
        <family val="2"/>
      </rPr>
      <t xml:space="preserve">Segundo trimestre:
</t>
    </r>
    <r>
      <rPr>
        <sz val="10"/>
        <color theme="1"/>
        <rFont val="Futura Bk"/>
        <family val="2"/>
      </rPr>
      <t xml:space="preserve">Dentro del plan de intervención generado por el área de Bienestar Institucional desde las dimensiones de deporte, cultura, salud ,desarrollo humano y desarrollo socioeconómico, de forma presencial y con modificación según  medidas de aislamiento por Covid -19, se han incluido actividades para dar continuidad en el IP 2020, de esta manera se han realizado bajo supervisión del asesor de Bienestar Institucional, todas las actividades contando con gran participación de  estudiantes, el propósito es acompañar y apoyar para que la continuidad en la institución se mantenga, teniendo en cuenta que las condiciones de la població,n académica cambio de una forma considerable ante la situación presentada en la actualidad.
</t>
    </r>
    <r>
      <rPr>
        <b/>
        <sz val="10"/>
        <color theme="1"/>
        <rFont val="Futura Bk"/>
        <family val="2"/>
      </rPr>
      <t xml:space="preserve">Tercer trimestre: 
</t>
    </r>
    <r>
      <rPr>
        <sz val="10"/>
        <color theme="1"/>
        <rFont val="Futura Bk"/>
        <family val="2"/>
      </rPr>
      <t xml:space="preserve">Durante  el segundo semestre de 2020, se han realizado diferentes actividades utilizando las diferentes plataforma virtuales,  generadas por el área de Bienestar Institucional desde las dimensiones de deporte, cultura, salud ,desarrollo humano y desarrollo socioeconómico, se han realizado bajo supervisión del asesor de Bienestar Institucional, contando con gran participación de  estudiantes, el propósito es acompañar y apoyar para que la continuidad en la institución se mantenga, teniendo en cuenta que las condiciones de la población académica cambio de una forma considerable ante la situación presentada en la actualidad.
</t>
    </r>
    <r>
      <rPr>
        <b/>
        <sz val="10"/>
        <color theme="1"/>
        <rFont val="Futura Bk"/>
        <family val="2"/>
      </rPr>
      <t>Cuarto  trimestre:</t>
    </r>
    <r>
      <rPr>
        <sz val="10"/>
        <color theme="1"/>
        <rFont val="Futura Bk"/>
        <family val="2"/>
      </rPr>
      <t xml:space="preserve"> 
Durante  el segundo semestre de 2020, se han realizado diferentes actividades utilizando las diferentes plataforma virtuales,  generadas por el área de Bienestar Institucional desde las dimensiones de deporte, cultura, salud ,desarrollo humano y desarrollo socioeconómico, se han realizado bajo supervisión del asesor de Bienestar Institucional, contando con gran participación de  estudiantes, el propósito es acompañar y apoyar para que la continuidad en la institución se mantenga, teniendo en cuenta que las condiciones de la población académica cambio de una forma considerable ante la situación presentada en la actualidad.</t>
    </r>
    <r>
      <rPr>
        <b/>
        <sz val="10"/>
        <color theme="1"/>
        <rFont val="Futura Bk"/>
        <family val="2"/>
      </rPr>
      <t xml:space="preserve">
</t>
    </r>
  </si>
  <si>
    <r>
      <rPr>
        <b/>
        <sz val="10"/>
        <color theme="1"/>
        <rFont val="Futura Bk"/>
        <family val="2"/>
      </rPr>
      <t xml:space="preserve">Primer trimestre: </t>
    </r>
    <r>
      <rPr>
        <sz val="10"/>
        <color theme="1"/>
        <rFont val="Futura Bk"/>
        <family val="2"/>
      </rPr>
      <t xml:space="preserve">
1. Se llevó a cabo el Taller estrategias de aprendizaje realizado a 45 estudiantes de segundo y tercer semestre del programa Gestión empresarial.
2. Se llevó a cabo el taller sobre estrés académico a 35 estudiantes de quinto y sexto semestre del programa Gestión empresarial.
</t>
    </r>
    <r>
      <rPr>
        <b/>
        <sz val="10"/>
        <color theme="1"/>
        <rFont val="Futura Bk"/>
        <family val="2"/>
      </rPr>
      <t xml:space="preserve">Segundo trimestre:
</t>
    </r>
    <r>
      <rPr>
        <sz val="10"/>
        <color theme="1"/>
        <rFont val="Futura Bk"/>
        <family val="2"/>
      </rPr>
      <t xml:space="preserve">1Talleres bajo rendimiento académico, técnicas de estudio, habilidades sociales y egresados (311 virtual, 250 presencial).
</t>
    </r>
    <r>
      <rPr>
        <b/>
        <sz val="10"/>
        <color theme="1"/>
        <rFont val="Futura Bk"/>
        <family val="2"/>
      </rPr>
      <t xml:space="preserve">Tercer y cuarto trimestre:
</t>
    </r>
    <r>
      <rPr>
        <sz val="10"/>
        <color theme="1"/>
        <rFont val="Futura Bk"/>
        <family val="2"/>
      </rPr>
      <t xml:space="preserve">1. Talleres bajo rendimiento académico, técnicas de estudio, habilidades sociales y egresados:387.
</t>
    </r>
  </si>
  <si>
    <r>
      <rPr>
        <b/>
        <sz val="10"/>
        <color theme="1"/>
        <rFont val="Futura Bk"/>
        <family val="2"/>
      </rPr>
      <t xml:space="preserve">1er trimestre: </t>
    </r>
    <r>
      <rPr>
        <sz val="10"/>
        <color theme="1"/>
        <rFont val="Futura Bk"/>
        <family val="2"/>
      </rPr>
      <t xml:space="preserve">
1. Se realizó la "Inducción general" de estudiantes para la jornada diurna y nocturna, contando con la participación de 387 asistentes.
2. Se realizó el "Encuentro de padres de familia" contando con la participación de 142 asistentes.</t>
    </r>
  </si>
  <si>
    <r>
      <t xml:space="preserve">1er trimestre:
</t>
    </r>
    <r>
      <rPr>
        <sz val="10"/>
        <color theme="1"/>
        <rFont val="Futura Bk"/>
        <family val="2"/>
      </rPr>
      <t xml:space="preserve">Se realizaron las siguientes intervenciones grupales:
Inteligencia emocional 28 tercer gestión empresarial,  Autoconocimiento 17 segundo gestión empresarial,  Comunicación asertiva 17 segundo gestión empresarial,  Trastornos mentales 28 noveno admon empresas,  Dx de ansiedad 30 séptimo y octavo admon financiera,  Estrés académico 35 quinto y sexto gestión empresarial,  Estrategias de estudio 45 segundo tercer gestión empresarial, Total  200 asistentes.
</t>
    </r>
    <r>
      <rPr>
        <b/>
        <sz val="10"/>
        <color theme="1"/>
        <rFont val="Futura Bk"/>
        <family val="2"/>
      </rPr>
      <t xml:space="preserve">
</t>
    </r>
  </si>
  <si>
    <r>
      <t xml:space="preserve">2do trimestre:
</t>
    </r>
    <r>
      <rPr>
        <sz val="10"/>
        <color theme="1"/>
        <rFont val="Futura Bk"/>
        <family val="2"/>
      </rPr>
      <t>*1130  personas de la Institución Universitarai Ccolegio Mayordel Cauca, equivalente al 51% DE LA POBLACIÓN UNIVERSITARIA ha sido entervenida en encuetrosd grupales, en dferentes temas: 
 Tecnicas para la permanecia estudiantil
 Inteligencia emocional
 Tecnicas de estudio
 Habilidades sociales
 Salud emocional
 Resiliencia
*Se han realizado  412 sesiones  (estudiantes, administrativos y docentes), en temas realcionados: 
o Manejo del duelo
o Relaciones de pareja
o Ansiedad
o Depresión
 Equivalente al 36% de los estudiantes matriculados en primer semestre
 Equivalente al 68% de los estudiantes matriculados en primer semestre</t>
    </r>
  </si>
  <si>
    <r>
      <t xml:space="preserve">3er y 4to  trimestre:
</t>
    </r>
    <r>
      <rPr>
        <sz val="10"/>
        <color theme="1"/>
        <rFont val="Futura Bk"/>
        <family val="2"/>
      </rPr>
      <t xml:space="preserve">• Sesiones de psicoorientación  :272 sesiones 
• Sesiones del estrés académico (76 encuentros virtuales): 1602 asistentes 
• Talleres bajo rendimiento académico, técnicas de estudio, habilidades sociales y egresados:387
• Inducción general:301
• Encuentro de padres: 165
• Envió de información masiva por medio de correos electrónicos a la comunidad académica en temas como: 3270
*Estrés académico
*Resiliencia 
* Adaptación a la vida universitaria 
*Manejo de ansiedad y depresión 
*Técnicas para enfrentar el aislamiento 
</t>
    </r>
    <r>
      <rPr>
        <b/>
        <sz val="10"/>
        <color theme="1"/>
        <rFont val="Futura Bk"/>
        <family val="2"/>
      </rPr>
      <t xml:space="preserve">
</t>
    </r>
    <r>
      <rPr>
        <sz val="10"/>
        <color theme="1"/>
        <rFont val="Futura Bk"/>
        <family val="2"/>
      </rPr>
      <t xml:space="preserve">
</t>
    </r>
  </si>
  <si>
    <r>
      <t xml:space="preserve">2do trimestre: </t>
    </r>
    <r>
      <rPr>
        <sz val="10"/>
        <color theme="1"/>
        <rFont val="Futura Bk"/>
        <family val="2"/>
      </rPr>
      <t>Se realizo plan de intervención con respecto a la actividad, por motivos de la situación actual de aislamiento por covid -19, los estudiantes con contaban con el tiempo para dicha actividad, argumentando que estaban viviendo un proceso de adaptación a la nueva metodología virtual, actividad que se realizara en el segundo semestre de 2020.</t>
    </r>
  </si>
  <si>
    <r>
      <t>3er trimestre:</t>
    </r>
    <r>
      <rPr>
        <sz val="10"/>
        <color theme="1"/>
        <rFont val="Futura Bk"/>
        <family val="2"/>
      </rPr>
      <t xml:space="preserve"> Se realizo plan de intervención con respecto a la actividad, por motivos de la situación actual de aislamiento por covid -19, los estudiantes con contaban con el tiempo para dicha actividad, argumentando que estaban viviendo un proceso de adaptación a la nueva metodología virtual, actividad que se realizara en el segundo semestre de 2020.</t>
    </r>
  </si>
  <si>
    <r>
      <t xml:space="preserve">4to trimestre: </t>
    </r>
    <r>
      <rPr>
        <sz val="10"/>
        <color theme="1"/>
        <rFont val="Futura Bk"/>
        <family val="2"/>
      </rPr>
      <t>Se realizo plan de intervención con respecto a la actividad, por motivos de la situación actual de aislamiento por covid -19, los estudiantes con contaban con el tiempo para dicha actividad, argumentando que estaban viviendo un proceso de adaptación a la nueva metodología virtual, actividad que se realizara en el segundo semestre de 2020.</t>
    </r>
  </si>
  <si>
    <r>
      <t xml:space="preserve">1er trimestre: </t>
    </r>
    <r>
      <rPr>
        <sz val="10"/>
        <color theme="1"/>
        <rFont val="Futura Bk"/>
        <family val="2"/>
      </rPr>
      <t xml:space="preserve">Contratación de servicios 1-Optometría 2-Odontología </t>
    </r>
  </si>
  <si>
    <r>
      <t xml:space="preserve">2do trimestre: </t>
    </r>
    <r>
      <rPr>
        <sz val="10"/>
        <color theme="1"/>
        <rFont val="Futura Bk"/>
        <family val="2"/>
      </rPr>
      <t>Contratación de servicios 1-Optometría 2-Odontología</t>
    </r>
    <r>
      <rPr>
        <b/>
        <sz val="10"/>
        <color theme="1"/>
        <rFont val="Futura Bk"/>
        <family val="2"/>
      </rPr>
      <t xml:space="preserve"> </t>
    </r>
  </si>
  <si>
    <r>
      <t>3er trimestre</t>
    </r>
    <r>
      <rPr>
        <sz val="10"/>
        <color theme="1"/>
        <rFont val="Futura Bk"/>
        <family val="2"/>
      </rPr>
      <t xml:space="preserve">: Contratación de servicios 1-Optometría 2-Odontología </t>
    </r>
  </si>
  <si>
    <r>
      <t xml:space="preserve">4to trimestre: </t>
    </r>
    <r>
      <rPr>
        <sz val="10"/>
        <color theme="1"/>
        <rFont val="Futura Bk"/>
        <family val="2"/>
      </rPr>
      <t>Contratación de servicios 1-Optometría 2-Odontología</t>
    </r>
  </si>
  <si>
    <r>
      <t xml:space="preserve">1er trimestre:  </t>
    </r>
    <r>
      <rPr>
        <sz val="10"/>
        <color theme="1"/>
        <rFont val="Futura Bk"/>
        <family val="2"/>
      </rPr>
      <t>Activida pendiente por realizar</t>
    </r>
  </si>
  <si>
    <r>
      <t xml:space="preserve">2do trimestre:
</t>
    </r>
    <r>
      <rPr>
        <sz val="10"/>
        <color theme="1"/>
        <rFont val="Futura Bk"/>
        <family val="2"/>
      </rPr>
      <t>Se realizaron dos jornadas encaminadas al cuidado de la salud mental de estudiantes, administrativos y docentes utilizando metodología presencial y virtual 
Jornada de salud mental (34 presencial, 2310 virtual)
Jornada de salud, campaña prevención spa</t>
    </r>
  </si>
  <si>
    <r>
      <t xml:space="preserve">3er 4to trimestre:
</t>
    </r>
    <r>
      <rPr>
        <sz val="10"/>
        <color theme="1"/>
        <rFont val="Futura Bk"/>
        <family val="2"/>
      </rPr>
      <t>Se realizaron dos jornadas encaminadas al cuidado de la salud mental de estudiantes, administrativos y docentes utilizando metodología presencial y virtual 
Jornada de salud mental (1100)
Jornada de salud, campaña prevención spa(2229</t>
    </r>
    <r>
      <rPr>
        <b/>
        <sz val="10"/>
        <color theme="1"/>
        <rFont val="Futura Bk"/>
        <family val="2"/>
      </rPr>
      <t xml:space="preserve">
</t>
    </r>
  </si>
  <si>
    <r>
      <t xml:space="preserve">1er trimestre: 
</t>
    </r>
    <r>
      <rPr>
        <sz val="10"/>
        <color theme="1"/>
        <rFont val="Futura Bk"/>
        <family val="2"/>
      </rPr>
      <t>Se realizó la Prestación del servicio de Atención psicológica inicial y de seguimiento a estudiantes de los diferentes programas para un total de 20 estudiantes atendidos y aproximadamente 50 sesiones realizadas.</t>
    </r>
  </si>
  <si>
    <r>
      <t xml:space="preserve">2do trimestre:
</t>
    </r>
    <r>
      <rPr>
        <sz val="10"/>
        <color theme="1"/>
        <rFont val="Futura Bk"/>
        <family val="2"/>
      </rPr>
      <t>Sesiones de psicoorientación  (60 presenciales 402 virtuales)
Sesiones del estrés académico  (80 presenciales, 352 virtuales)</t>
    </r>
  </si>
  <si>
    <r>
      <t xml:space="preserve">3er y 4to trimestre:
</t>
    </r>
    <r>
      <rPr>
        <sz val="10"/>
        <color theme="1"/>
        <rFont val="Futura Bk"/>
        <family val="2"/>
      </rPr>
      <t>*Se han realizado  272 sesiones  (estudiantes, administrativos y docentes), en temas realcionados: 
o Manejo del duelo
o Relaciones de pareja
o Ansiedad
o Depresión</t>
    </r>
  </si>
  <si>
    <r>
      <t xml:space="preserve">1er trimestre: 
</t>
    </r>
    <r>
      <rPr>
        <sz val="10"/>
        <color theme="1"/>
        <rFont val="Futura Bk"/>
        <family val="2"/>
      </rPr>
      <t>Se realizó el stand informativo sobre "inteligencia emocional" con la participación de 34 estudiantes.
Se diseñó y ejecutó el plan de intervención psicológica como estrategia para el cuidado de la salud mental por la estadía en casa debido a las medidas de aislamiento por Covid -19</t>
    </r>
  </si>
  <si>
    <r>
      <t xml:space="preserve">2do trimestre:
</t>
    </r>
    <r>
      <rPr>
        <sz val="10"/>
        <color theme="1"/>
        <rFont val="Futura Bk"/>
        <family val="2"/>
      </rPr>
      <t xml:space="preserve">I conversatorio internacional de salud física y mental en tiempo de cuarentena(105)
Metacognición y estilos de aprendizaje(179)
Jornada UNIMAYOR en vivo  de salud mental y aislamiento 2000 reproducciones 
Entrevista sobre inteligencia emocional (236 asistente)
</t>
    </r>
  </si>
  <si>
    <r>
      <t xml:space="preserve">3er y 4to trimestre:
</t>
    </r>
    <r>
      <rPr>
        <sz val="10"/>
        <color theme="1"/>
        <rFont val="Futura Bk"/>
        <family val="2"/>
      </rPr>
      <t>Se realizaron dos jornadas encaminadas al cuidado de la salud mental de estudiantes, administrativos y docentes utilizando metodología presencial y virtual 
Jornada de salud mental (1100)
Jornada de salud, campaña prevención spa(2229)</t>
    </r>
    <r>
      <rPr>
        <b/>
        <sz val="10"/>
        <color theme="1"/>
        <rFont val="Futura Bk"/>
        <family val="2"/>
      </rPr>
      <t xml:space="preserve">
</t>
    </r>
  </si>
  <si>
    <r>
      <t xml:space="preserve">1er trimestre: 
1- </t>
    </r>
    <r>
      <rPr>
        <sz val="10"/>
        <color theme="1"/>
        <rFont val="Futura Bk"/>
        <family val="2"/>
      </rPr>
      <t xml:space="preserve">Se contrata con Comfacauca, para uso de espacios deportivos de la comuidad Unimayor, mediante proceso de licitación pública.
</t>
    </r>
    <r>
      <rPr>
        <b/>
        <sz val="10"/>
        <color theme="1"/>
        <rFont val="Futura Bk"/>
        <family val="2"/>
      </rPr>
      <t>2-</t>
    </r>
    <r>
      <rPr>
        <sz val="10"/>
        <color theme="1"/>
        <rFont val="Futura Bk"/>
        <family val="2"/>
      </rPr>
      <t xml:space="preserve">Se realizan contratos por prestación de servicios a personal capacitado para orientar las modalidades deportivas de Fútbol, Fútbol Sala, Aerorumba, Tenis de Campo y Voleibol. 
</t>
    </r>
    <r>
      <rPr>
        <b/>
        <sz val="10"/>
        <color theme="1"/>
        <rFont val="Futura Bk"/>
        <family val="2"/>
      </rPr>
      <t>3-</t>
    </r>
    <r>
      <rPr>
        <sz val="10"/>
        <color theme="1"/>
        <rFont val="Futura Bk"/>
        <family val="2"/>
      </rPr>
      <t xml:space="preserve">Se reactiva convenio de cooperación institucional con Unicauca, en especial con el Departamento de Educación Física, para que educadores practicantes orienten las modalidades deportivas de Cross Contry, Street Workout y Natación. 
</t>
    </r>
    <r>
      <rPr>
        <b/>
        <sz val="10"/>
        <color theme="1"/>
        <rFont val="Futura Bk"/>
        <family val="2"/>
      </rPr>
      <t>4</t>
    </r>
    <r>
      <rPr>
        <sz val="10"/>
        <color theme="1"/>
        <rFont val="Futura Bk"/>
        <family val="2"/>
      </rPr>
      <t xml:space="preserve">-Bajo el convenio especifico de cooperación entre  la Corporación Universitaria Autonoma del Cacua y Unimayor, dos estudiantes apoyan desde sus practicas a las modalidades deportivas de Natación y Voleibol. 
</t>
    </r>
    <r>
      <rPr>
        <b/>
        <sz val="10"/>
        <color theme="1"/>
        <rFont val="Futura Bk"/>
        <family val="2"/>
      </rPr>
      <t>5-</t>
    </r>
    <r>
      <rPr>
        <sz val="10"/>
        <color theme="1"/>
        <rFont val="Futura Bk"/>
        <family val="2"/>
      </rPr>
      <t xml:space="preserve">Se genera Link de inscripciones a modalidades deportivas de Fútbol, Fútbol Sala, Voleibol, Cross Country, Street Workout, Natación, Baloncesto, y Aerorumba. hasta el 20 de marzo se realizaron </t>
    </r>
    <r>
      <rPr>
        <b/>
        <sz val="10"/>
        <color theme="1"/>
        <rFont val="Futura Bk"/>
        <family val="2"/>
      </rPr>
      <t>288 inscripciones</t>
    </r>
    <r>
      <rPr>
        <sz val="10"/>
        <color theme="1"/>
        <rFont val="Futura Bk"/>
        <family val="2"/>
      </rPr>
      <t xml:space="preserve">. 
El inicio de actividades formativas, recreativas y competitivas tiene como fecha el 11 de febrero. 
</t>
    </r>
  </si>
  <si>
    <r>
      <rPr>
        <b/>
        <sz val="10"/>
        <color theme="1"/>
        <rFont val="Futura Bk"/>
        <family val="2"/>
      </rPr>
      <t xml:space="preserve">
1,2,3 y 4. </t>
    </r>
    <r>
      <rPr>
        <sz val="10"/>
        <color theme="1"/>
        <rFont val="Futura Bk"/>
        <family val="2"/>
      </rPr>
      <t>Contratos y  convenios reposan físicamente en</t>
    </r>
    <r>
      <rPr>
        <b/>
        <sz val="10"/>
        <color theme="1"/>
        <rFont val="Futura Bk"/>
        <family val="2"/>
      </rPr>
      <t xml:space="preserve"> </t>
    </r>
    <r>
      <rPr>
        <sz val="10"/>
        <color theme="1"/>
        <rFont val="Futura Bk"/>
        <family val="2"/>
      </rPr>
      <t xml:space="preserve">Secretaria General.
</t>
    </r>
    <r>
      <rPr>
        <b/>
        <sz val="10"/>
        <color theme="1"/>
        <rFont val="Futura Bk"/>
        <family val="2"/>
      </rPr>
      <t xml:space="preserve">5. Link de inscripciones: </t>
    </r>
    <r>
      <rPr>
        <sz val="10"/>
        <color theme="1"/>
        <rFont val="Futura Bk"/>
        <family val="2"/>
      </rPr>
      <t>https://unimayor.edu.co/web/bienestar-universitario#area-deportes</t>
    </r>
  </si>
  <si>
    <r>
      <rPr>
        <b/>
        <sz val="10"/>
        <color theme="1"/>
        <rFont val="Futura Bk"/>
        <family val="2"/>
      </rPr>
      <t>1</t>
    </r>
    <r>
      <rPr>
        <sz val="10"/>
        <color theme="1"/>
        <rFont val="Futura Bk"/>
        <family val="2"/>
      </rPr>
      <t xml:space="preserve">-Total :$17.134.000
    Ejecutado: $6.000.000
</t>
    </r>
    <r>
      <rPr>
        <b/>
        <sz val="10"/>
        <color theme="1"/>
        <rFont val="Futura Bk"/>
        <family val="2"/>
      </rPr>
      <t>2</t>
    </r>
    <r>
      <rPr>
        <sz val="10"/>
        <color theme="1"/>
        <rFont val="Futura Bk"/>
        <family val="2"/>
      </rPr>
      <t>- Total:17.144.920
     Ejecutado:$8.502.636</t>
    </r>
  </si>
  <si>
    <r>
      <t>2do trimestre:
1-</t>
    </r>
    <r>
      <rPr>
        <sz val="10"/>
        <color theme="1"/>
        <rFont val="Futura Bk"/>
        <family val="2"/>
      </rPr>
      <t xml:space="preserve">Ejercítate en casa, #unimayormásactivo (11 sesiones), asistentes 432
</t>
    </r>
    <r>
      <rPr>
        <b/>
        <sz val="10"/>
        <color theme="1"/>
        <rFont val="Futura Bk"/>
        <family val="2"/>
      </rPr>
      <t>2-</t>
    </r>
    <r>
      <rPr>
        <sz val="10"/>
        <color theme="1"/>
        <rFont val="Futura Bk"/>
        <family val="2"/>
      </rPr>
      <t xml:space="preserve">Inscripciones torneos internos- copa evolución 2020 (deportes base: fútbol, fútbol sala, natación y voleibol mixto 3x3). asistentes 84
</t>
    </r>
    <r>
      <rPr>
        <b/>
        <sz val="10"/>
        <color theme="1"/>
        <rFont val="Futura Bk"/>
        <family val="2"/>
      </rPr>
      <t>3-</t>
    </r>
    <r>
      <rPr>
        <sz val="10"/>
        <color theme="1"/>
        <rFont val="Futura Bk"/>
        <family val="2"/>
      </rPr>
      <t xml:space="preserve">Inscripciones torneos interuniversitarios femenino de futsal, copa evilución 2020, Zonal y regional ascun deportes nodo occidente, asistentes 50 
</t>
    </r>
    <r>
      <rPr>
        <b/>
        <sz val="10"/>
        <color theme="1"/>
        <rFont val="Futura Bk"/>
        <family val="2"/>
      </rPr>
      <t>4-</t>
    </r>
    <r>
      <rPr>
        <sz val="10"/>
        <color theme="1"/>
        <rFont val="Futura Bk"/>
        <family val="2"/>
      </rPr>
      <t xml:space="preserve">I conversatorio internacional de salud física y mental en tiempo de cuarentena, asistentes 105 
</t>
    </r>
    <r>
      <rPr>
        <b/>
        <sz val="10"/>
        <color theme="1"/>
        <rFont val="Futura Bk"/>
        <family val="2"/>
      </rPr>
      <t>5-</t>
    </r>
    <r>
      <rPr>
        <sz val="10"/>
        <color theme="1"/>
        <rFont val="Futura Bk"/>
        <family val="2"/>
      </rPr>
      <t xml:space="preserve">Copa evolución 2020 juegos virtuales e interactivos, asistentes 142
</t>
    </r>
    <r>
      <rPr>
        <b/>
        <sz val="10"/>
        <color theme="1"/>
        <rFont val="Futura Bk"/>
        <family val="2"/>
      </rPr>
      <t>6-</t>
    </r>
    <r>
      <rPr>
        <sz val="10"/>
        <color theme="1"/>
        <rFont val="Futura Bk"/>
        <family val="2"/>
      </rPr>
      <t xml:space="preserve">Aerorumba virtual (9 sesiones), asistentes 270
</t>
    </r>
    <r>
      <rPr>
        <b/>
        <sz val="10"/>
        <color theme="1"/>
        <rFont val="Futura Bk"/>
        <family val="2"/>
      </rPr>
      <t>7-</t>
    </r>
    <r>
      <rPr>
        <sz val="10"/>
        <color theme="1"/>
        <rFont val="Futura Bk"/>
        <family val="2"/>
      </rPr>
      <t xml:space="preserve">Cápsulas de video, entrenamiento virtual, asistentes 4574
</t>
    </r>
    <r>
      <rPr>
        <b/>
        <sz val="10"/>
        <color theme="1"/>
        <rFont val="Futura Bk"/>
        <family val="2"/>
      </rPr>
      <t>8-</t>
    </r>
    <r>
      <rPr>
        <sz val="10"/>
        <color theme="1"/>
        <rFont val="Futura Bk"/>
        <family val="2"/>
      </rPr>
      <t xml:space="preserve">II conversatorio sobre actividad física y entrenamiento, asistentes 60
</t>
    </r>
    <r>
      <rPr>
        <b/>
        <sz val="10"/>
        <color theme="1"/>
        <rFont val="Futura Bk"/>
        <family val="2"/>
      </rPr>
      <t>9-</t>
    </r>
    <r>
      <rPr>
        <sz val="10"/>
        <color theme="1"/>
        <rFont val="Futura Bk"/>
        <family val="2"/>
      </rPr>
      <t xml:space="preserve">III conversatorio sobre procesos de entrenamiento y reentrenamiento en tiempo de pandemia, asistentes 88
</t>
    </r>
    <r>
      <rPr>
        <b/>
        <sz val="10"/>
        <color theme="1"/>
        <rFont val="Futura Bk"/>
        <family val="2"/>
      </rPr>
      <t>10-</t>
    </r>
    <r>
      <rPr>
        <sz val="10"/>
        <color theme="1"/>
        <rFont val="Futura Bk"/>
        <family val="2"/>
      </rPr>
      <t xml:space="preserve">Inscripciones a la copa evolución 2020 en juegos virtuales e interactivos en las modalidades de ( free fire, ajedrez yparchís) asistentes 388
</t>
    </r>
    <r>
      <rPr>
        <b/>
        <sz val="10"/>
        <color theme="1"/>
        <rFont val="Futura Bk"/>
        <family val="2"/>
      </rPr>
      <t xml:space="preserve">
</t>
    </r>
  </si>
  <si>
    <r>
      <rPr>
        <b/>
        <sz val="10"/>
        <color theme="1"/>
        <rFont val="Futura Bk"/>
        <family val="2"/>
      </rPr>
      <t>1-</t>
    </r>
    <r>
      <rPr>
        <sz val="10"/>
        <color theme="1"/>
        <rFont val="Futura Bk"/>
        <family val="2"/>
      </rPr>
      <t xml:space="preserve">Registro en Sistema de información SIAG.
</t>
    </r>
    <r>
      <rPr>
        <b/>
        <sz val="10"/>
        <color theme="1"/>
        <rFont val="Futura Bk"/>
        <family val="2"/>
      </rPr>
      <t>2-</t>
    </r>
    <r>
      <rPr>
        <sz val="10"/>
        <color theme="1"/>
        <rFont val="Futura Bk"/>
        <family val="2"/>
      </rPr>
      <t>Invitación por medio de google meet.</t>
    </r>
  </si>
  <si>
    <r>
      <rPr>
        <b/>
        <sz val="10"/>
        <color theme="1"/>
        <rFont val="Futura Bk"/>
        <family val="2"/>
      </rPr>
      <t>3er 4to trimestre:</t>
    </r>
    <r>
      <rPr>
        <sz val="10"/>
        <color theme="1"/>
        <rFont val="Futura Bk"/>
        <family val="2"/>
      </rPr>
      <t xml:space="preserve"> Difusión en las distintas   modalidades y actividades deportivas, de forma virtual: 3000 personas comunidad academica.
• Inscripciones a modalidades deportivas: 107 inscritos 
• Contratación de instructor deportivo, en modalidad física y deportiva:1
• Entrenamiento funcional virtual, #unimayormásactivo (120 sesiones): 76 perosnas conforman el grupo  
• Conversatorio sobre nutrición y salud:342 asistentes 
• Tiempo saludable virtual (48 sesiones):31 personas conforman el grupo
• Cápsulas de video, (aprendiendo a bailar salsa y bachata): 390
• Cápsulas de video, (receta practica para cocinar en casa):
• Cápsulas de video, (aprendiendo a bailar danza árabe):184</t>
    </r>
  </si>
  <si>
    <r>
      <t>1er trimestre: 
1-</t>
    </r>
    <r>
      <rPr>
        <sz val="10"/>
        <color theme="1"/>
        <rFont val="Futura Bk"/>
        <family val="2"/>
      </rPr>
      <t>Inscripciones y realización de los congresillos  de la Copa Evolución 2020 en las modalidalidades de Fútbol (</t>
    </r>
    <r>
      <rPr>
        <b/>
        <sz val="10"/>
        <color theme="1"/>
        <rFont val="Futura Bk"/>
        <family val="2"/>
      </rPr>
      <t>6 equipos)</t>
    </r>
    <r>
      <rPr>
        <sz val="10"/>
        <color theme="1"/>
        <rFont val="Futura Bk"/>
        <family val="2"/>
      </rPr>
      <t>, Fútbol Sala (</t>
    </r>
    <r>
      <rPr>
        <b/>
        <sz val="10"/>
        <color theme="1"/>
        <rFont val="Futura Bk"/>
        <family val="2"/>
      </rPr>
      <t>22 equipos</t>
    </r>
    <r>
      <rPr>
        <sz val="10"/>
        <color theme="1"/>
        <rFont val="Futura Bk"/>
        <family val="2"/>
      </rPr>
      <t>), Festival de Natación (</t>
    </r>
    <r>
      <rPr>
        <b/>
        <sz val="10"/>
        <color theme="1"/>
        <rFont val="Futura Bk"/>
        <family val="2"/>
      </rPr>
      <t>18 participantes</t>
    </r>
    <r>
      <rPr>
        <sz val="10"/>
        <color theme="1"/>
        <rFont val="Futura Bk"/>
        <family val="2"/>
      </rPr>
      <t>), Festival de Voleibol Mixto 3x3 (</t>
    </r>
    <r>
      <rPr>
        <b/>
        <sz val="10"/>
        <color theme="1"/>
        <rFont val="Futura Bk"/>
        <family val="2"/>
      </rPr>
      <t>7 equipos</t>
    </r>
    <r>
      <rPr>
        <sz val="10"/>
        <color theme="1"/>
        <rFont val="Futura Bk"/>
        <family val="2"/>
      </rPr>
      <t>) y edición especial de Fútbol Sala Femenino Interuniversitario (</t>
    </r>
    <r>
      <rPr>
        <b/>
        <sz val="10"/>
        <color theme="1"/>
        <rFont val="Futura Bk"/>
        <family val="2"/>
      </rPr>
      <t>7 Universidades-8 equipos</t>
    </r>
    <r>
      <rPr>
        <sz val="10"/>
        <color theme="1"/>
        <rFont val="Futura Bk"/>
        <family val="2"/>
      </rPr>
      <t xml:space="preserve">).  
</t>
    </r>
    <r>
      <rPr>
        <b/>
        <sz val="10"/>
        <color theme="1"/>
        <rFont val="Futura Bk"/>
        <family val="2"/>
      </rPr>
      <t>2-Video Cápsulas de entrenamiento virtual,</t>
    </r>
    <r>
      <rPr>
        <sz val="10"/>
        <color theme="1"/>
        <rFont val="Futura Bk"/>
        <family val="2"/>
      </rPr>
      <t xml:space="preserve"> estrategia de impacto de actividad física orientado en especial a la comunidad Unimayor y de material público disponible en todas las plataformas TIC.  Hasta el momento se han realizado </t>
    </r>
    <r>
      <rPr>
        <b/>
        <sz val="10"/>
        <color theme="1"/>
        <rFont val="Futura Bk"/>
        <family val="2"/>
      </rPr>
      <t xml:space="preserve">2 Cápsulas. </t>
    </r>
  </si>
  <si>
    <r>
      <rPr>
        <b/>
        <sz val="10"/>
        <color theme="1"/>
        <rFont val="Futura Bk"/>
        <family val="2"/>
      </rPr>
      <t xml:space="preserve">1. Planillas y Consentimientos informados, </t>
    </r>
    <r>
      <rPr>
        <sz val="10"/>
        <color theme="1"/>
        <rFont val="Futura Bk"/>
        <family val="2"/>
      </rPr>
      <t xml:space="preserve">reposan físicamente en la oficina del Claustro la Encarnación. </t>
    </r>
    <r>
      <rPr>
        <b/>
        <sz val="10"/>
        <color theme="1"/>
        <rFont val="Futura Bk"/>
        <family val="2"/>
      </rPr>
      <t>Piezas publicitarias en:</t>
    </r>
    <r>
      <rPr>
        <sz val="10"/>
        <color theme="1"/>
        <rFont val="Futura Bk"/>
        <family val="2"/>
      </rPr>
      <t xml:space="preserve"> https://unimayor.edu.co/web/bienestar-universitario#area-deportes, Fanpage Unimayor e Instagram. 
</t>
    </r>
    <r>
      <rPr>
        <b/>
        <sz val="10"/>
        <color theme="1"/>
        <rFont val="Futura Bk"/>
        <family val="2"/>
      </rPr>
      <t xml:space="preserve">2, Redes Sociales Unimayor y Youtube: 
</t>
    </r>
    <r>
      <rPr>
        <sz val="10"/>
        <color theme="1"/>
        <rFont val="Futura Bk"/>
        <family val="2"/>
      </rPr>
      <t>https://www.youtube.com/watch?v=ReakQVBEpWw
https://www.youtube.com/watch?v=5vUTDVkYS3I</t>
    </r>
  </si>
  <si>
    <r>
      <t>2do trimestre:</t>
    </r>
    <r>
      <rPr>
        <sz val="10"/>
        <color theme="1"/>
        <rFont val="Futura Bk"/>
        <family val="2"/>
      </rPr>
      <t xml:space="preserve">
</t>
    </r>
    <r>
      <rPr>
        <b/>
        <sz val="10"/>
        <color theme="1"/>
        <rFont val="Futura Bk"/>
        <family val="2"/>
      </rPr>
      <t>1</t>
    </r>
    <r>
      <rPr>
        <sz val="10"/>
        <color theme="1"/>
        <rFont val="Futura Bk"/>
        <family val="2"/>
      </rPr>
      <t xml:space="preserve">-Video Cápsulas de entrenamiento virtual, estrategia de impacto de actividad física orientado en especial a la comunidad Unimayor y de material público disponible en todas las plataformas TIC.  . 
</t>
    </r>
  </si>
  <si>
    <r>
      <t>3ery 4to trimestre:</t>
    </r>
    <r>
      <rPr>
        <sz val="10"/>
        <color theme="1"/>
        <rFont val="Futura Bk"/>
        <family val="2"/>
      </rPr>
      <t xml:space="preserve">
</t>
    </r>
    <r>
      <rPr>
        <b/>
        <sz val="10"/>
        <color theme="1"/>
        <rFont val="Futura Bk"/>
        <family val="2"/>
      </rPr>
      <t>1</t>
    </r>
    <r>
      <rPr>
        <sz val="10"/>
        <color theme="1"/>
        <rFont val="Futura Bk"/>
        <family val="2"/>
      </rPr>
      <t xml:space="preserve">- Difusión en las distintas   modalidades y actividades deportivas, de forma virtual: 3000 personas comunidad academica.
</t>
    </r>
    <r>
      <rPr>
        <b/>
        <sz val="10"/>
        <color theme="1"/>
        <rFont val="Futura Bk"/>
        <family val="2"/>
      </rPr>
      <t>2</t>
    </r>
    <r>
      <rPr>
        <sz val="10"/>
        <color theme="1"/>
        <rFont val="Futura Bk"/>
        <family val="2"/>
      </rPr>
      <t xml:space="preserve">- Inscripciones a modalidades deportivas: 107 inscritos 
</t>
    </r>
    <r>
      <rPr>
        <b/>
        <sz val="10"/>
        <color theme="1"/>
        <rFont val="Futura Bk"/>
        <family val="2"/>
      </rPr>
      <t>3</t>
    </r>
    <r>
      <rPr>
        <sz val="10"/>
        <color theme="1"/>
        <rFont val="Futura Bk"/>
        <family val="2"/>
      </rPr>
      <t xml:space="preserve">- Contratación de instructor deportivo, en modalidad física y deportiva:1
</t>
    </r>
    <r>
      <rPr>
        <b/>
        <sz val="10"/>
        <color theme="1"/>
        <rFont val="Futura Bk"/>
        <family val="2"/>
      </rPr>
      <t>4</t>
    </r>
    <r>
      <rPr>
        <sz val="10"/>
        <color theme="1"/>
        <rFont val="Futura Bk"/>
        <family val="2"/>
      </rPr>
      <t xml:space="preserve">- Entrenamiento funcional virtual, #unimayormásactivo (120 sesiones): 76 perosnas conforman el grupo  
</t>
    </r>
    <r>
      <rPr>
        <b/>
        <sz val="10"/>
        <color theme="1"/>
        <rFont val="Futura Bk"/>
        <family val="2"/>
      </rPr>
      <t>5</t>
    </r>
    <r>
      <rPr>
        <sz val="10"/>
        <color theme="1"/>
        <rFont val="Futura Bk"/>
        <family val="2"/>
      </rPr>
      <t xml:space="preserve">- Conversatorio sobre nutrición y salud:342 asistentes 
</t>
    </r>
    <r>
      <rPr>
        <b/>
        <sz val="10"/>
        <color theme="1"/>
        <rFont val="Futura Bk"/>
        <family val="2"/>
      </rPr>
      <t>6</t>
    </r>
    <r>
      <rPr>
        <sz val="10"/>
        <color theme="1"/>
        <rFont val="Futura Bk"/>
        <family val="2"/>
      </rPr>
      <t xml:space="preserve">- Tiempo saludable virtual (48 sesiones):31 personas conforman el grupo
</t>
    </r>
    <r>
      <rPr>
        <b/>
        <sz val="10"/>
        <color theme="1"/>
        <rFont val="Futura Bk"/>
        <family val="2"/>
      </rPr>
      <t>7</t>
    </r>
    <r>
      <rPr>
        <sz val="10"/>
        <color theme="1"/>
        <rFont val="Futura Bk"/>
        <family val="2"/>
      </rPr>
      <t xml:space="preserve">- Cápsulas de video, (aprendiendo a bailar salsa y bachata): 390
</t>
    </r>
    <r>
      <rPr>
        <b/>
        <sz val="10"/>
        <color theme="1"/>
        <rFont val="Futura Bk"/>
        <family val="2"/>
      </rPr>
      <t>8</t>
    </r>
    <r>
      <rPr>
        <sz val="10"/>
        <color theme="1"/>
        <rFont val="Futura Bk"/>
        <family val="2"/>
      </rPr>
      <t xml:space="preserve">-Cápsulas de video, (receta practica para cocinar en casa):
</t>
    </r>
    <r>
      <rPr>
        <b/>
        <sz val="10"/>
        <color theme="1"/>
        <rFont val="Futura Bk"/>
        <family val="2"/>
      </rPr>
      <t>9</t>
    </r>
    <r>
      <rPr>
        <sz val="10"/>
        <color theme="1"/>
        <rFont val="Futura Bk"/>
        <family val="2"/>
      </rPr>
      <t xml:space="preserve">- Cápsulas de video, (aprendiendo a bailar danza árabe):184
</t>
    </r>
    <r>
      <rPr>
        <b/>
        <sz val="10"/>
        <color theme="1"/>
        <rFont val="Futura Bk"/>
        <family val="2"/>
      </rPr>
      <t xml:space="preserve">
</t>
    </r>
  </si>
  <si>
    <r>
      <t>1er trimestre:
1-</t>
    </r>
    <r>
      <rPr>
        <sz val="10"/>
        <color theme="1"/>
        <rFont val="Futura Bk"/>
        <family val="2"/>
      </rPr>
      <t xml:space="preserve"> Los Instructores de Deportes, dentro de sus funciones logran destacar a estudiantes seleccionados  en la modalidades de Fútbol (</t>
    </r>
    <r>
      <rPr>
        <b/>
        <sz val="10"/>
        <color theme="1"/>
        <rFont val="Futura Bk"/>
        <family val="2"/>
      </rPr>
      <t>19 estudiantes</t>
    </r>
    <r>
      <rPr>
        <sz val="10"/>
        <color theme="1"/>
        <rFont val="Futura Bk"/>
        <family val="2"/>
      </rPr>
      <t>), Fútbol Sala (</t>
    </r>
    <r>
      <rPr>
        <b/>
        <sz val="10"/>
        <color theme="1"/>
        <rFont val="Futura Bk"/>
        <family val="2"/>
      </rPr>
      <t>16 estudiantes</t>
    </r>
    <r>
      <rPr>
        <sz val="10"/>
        <color theme="1"/>
        <rFont val="Futura Bk"/>
        <family val="2"/>
      </rPr>
      <t>), Voleibol (1</t>
    </r>
    <r>
      <rPr>
        <b/>
        <sz val="10"/>
        <color theme="1"/>
        <rFont val="Futura Bk"/>
        <family val="2"/>
      </rPr>
      <t>0estudiantes</t>
    </r>
    <r>
      <rPr>
        <sz val="10"/>
        <color theme="1"/>
        <rFont val="Futura Bk"/>
        <family val="2"/>
      </rPr>
      <t>), Tenis de Mesa (</t>
    </r>
    <r>
      <rPr>
        <b/>
        <sz val="10"/>
        <color theme="1"/>
        <rFont val="Futura Bk"/>
        <family val="2"/>
      </rPr>
      <t>3 estudiantes</t>
    </r>
    <r>
      <rPr>
        <sz val="10"/>
        <color theme="1"/>
        <rFont val="Futura Bk"/>
        <family val="2"/>
      </rPr>
      <t>), Levantamiento de Pesas (</t>
    </r>
    <r>
      <rPr>
        <b/>
        <sz val="10"/>
        <color theme="1"/>
        <rFont val="Futura Bk"/>
        <family val="2"/>
      </rPr>
      <t>2 estudiantes)</t>
    </r>
    <r>
      <rPr>
        <sz val="10"/>
        <color theme="1"/>
        <rFont val="Futura Bk"/>
        <family val="2"/>
      </rPr>
      <t>.  Estos deportistas representarán a Unimayor en los Juegos Zonales y  Regionales Ascun Deportes con proyección a Juegos Nacionales Ascun Deportes.</t>
    </r>
  </si>
  <si>
    <r>
      <rPr>
        <b/>
        <sz val="10"/>
        <color theme="1"/>
        <rFont val="Futura Bk"/>
        <family val="2"/>
      </rPr>
      <t>1-</t>
    </r>
    <r>
      <rPr>
        <sz val="10"/>
        <color theme="1"/>
        <rFont val="Futura Bk"/>
        <family val="2"/>
      </rPr>
      <t xml:space="preserve"> Plataforma Hércules, inscripciones a modalidades deportivas Ascun Deportes:  https://sistemaoccidente2020.ascundeportes.org/sistema.php/deportistas/administrar</t>
    </r>
  </si>
  <si>
    <r>
      <t xml:space="preserve">2do trimestre: </t>
    </r>
    <r>
      <rPr>
        <sz val="10"/>
        <color theme="1"/>
        <rFont val="Futura Bk"/>
        <family val="2"/>
      </rPr>
      <t>Seguimento para control de condicion fisica de los selecciondos.</t>
    </r>
  </si>
  <si>
    <r>
      <t xml:space="preserve">3er 4to trimestre:
</t>
    </r>
    <r>
      <rPr>
        <sz val="10"/>
        <color theme="1"/>
        <rFont val="Futura Bk"/>
        <family val="2"/>
      </rPr>
      <t>Adoptando las medidas de prevención por parte de gobierno nacional durante el segundo semestre de 2020 todas las actividades deportivas se realizaron asistidas por medio de las tecnologías de información , también es importante mencionar que se han seguido las directrices de ASCUN deportes, donde se han acogido a todos los protocolos de prevención del covid 19, por tal motivo se suspendieron dichas actividades de regulación física y deportiva en las universidades.</t>
    </r>
    <r>
      <rPr>
        <b/>
        <sz val="10"/>
        <color theme="1"/>
        <rFont val="Futura Bk"/>
        <family val="2"/>
      </rPr>
      <t xml:space="preserve">
</t>
    </r>
  </si>
  <si>
    <r>
      <t>1er trimestre:
1-</t>
    </r>
    <r>
      <rPr>
        <sz val="10"/>
        <color theme="1"/>
        <rFont val="Futura Bk"/>
        <family val="2"/>
      </rPr>
      <t xml:space="preserve">Se forma el grupo de coordinadores de cultura de las dferentes instituciones de educación superior de la ciudad con el fin de generar la Agenda Cultural Universitaria, una propuesta para fortalecer las actividades culturales dentro de la ciudad y aunar esfuerzos para llegar a un público más nuemeroso en las actividades culturales de las instituciones.  Las IES participantes son:  Institución Universitaria Colegio Mayor del Cauca, Fundación Universitaria de Popayán, Fundación Universitaria María Cano, Universidad del Cauca, Corporación Universitaria Autónoma del Cauca, Corporación Universitaria Comfacauca.
</t>
    </r>
    <r>
      <rPr>
        <b/>
        <sz val="10"/>
        <color theme="1"/>
        <rFont val="Futura Bk"/>
        <family val="2"/>
      </rPr>
      <t>2</t>
    </r>
    <r>
      <rPr>
        <sz val="10"/>
        <color theme="1"/>
        <rFont val="Futura Bk"/>
        <family val="2"/>
      </rPr>
      <t xml:space="preserve">-Se crea la agenda cultural universitaria con la programación de diferentes actividades dentro y fuera de las IES.  Primer concierto 27 de febrero con conversatorio en el auditorio Encarnación.  Segundo concierto 13 de marzo, con participación activa del personal de cultura de la institución.
</t>
    </r>
    <r>
      <rPr>
        <b/>
        <sz val="10"/>
        <color theme="1"/>
        <rFont val="Futura Bk"/>
        <family val="2"/>
      </rPr>
      <t>3-</t>
    </r>
    <r>
      <rPr>
        <sz val="10"/>
        <color theme="1"/>
        <rFont val="Futura Bk"/>
        <family val="2"/>
      </rPr>
      <t xml:space="preserve"> Popayán Ciudad Libro 2020, inicia la progamación de la actividad con una primera reunión de informe del año anterior y planeación.
</t>
    </r>
    <r>
      <rPr>
        <b/>
        <sz val="10"/>
        <color theme="1"/>
        <rFont val="Futura Bk"/>
        <family val="2"/>
      </rPr>
      <t>4</t>
    </r>
    <r>
      <rPr>
        <sz val="10"/>
        <color theme="1"/>
        <rFont val="Futura Bk"/>
        <family val="2"/>
      </rPr>
      <t>- Apoyo a la Fundación Universitaria María Cano con la presentación del grupo de música andina Unimayor en la celebración del día de la mujer.</t>
    </r>
  </si>
  <si>
    <r>
      <rPr>
        <b/>
        <sz val="10"/>
        <color theme="1"/>
        <rFont val="Futura Bk"/>
        <family val="2"/>
      </rPr>
      <t>1-</t>
    </r>
    <r>
      <rPr>
        <sz val="10"/>
        <color theme="1"/>
        <rFont val="Futura Bk"/>
        <family val="2"/>
      </rPr>
      <t xml:space="preserve">Listado de asistencia
</t>
    </r>
    <r>
      <rPr>
        <b/>
        <sz val="10"/>
        <color theme="1"/>
        <rFont val="Futura Bk"/>
        <family val="2"/>
      </rPr>
      <t>2-</t>
    </r>
    <r>
      <rPr>
        <sz val="10"/>
        <color theme="1"/>
        <rFont val="Futura Bk"/>
        <family val="2"/>
      </rPr>
      <t xml:space="preserve">Registro fotográfico </t>
    </r>
  </si>
  <si>
    <r>
      <t xml:space="preserve">2do trimestre:
1- </t>
    </r>
    <r>
      <rPr>
        <sz val="10"/>
        <color theme="1"/>
        <rFont val="Futura Bk"/>
        <family val="2"/>
      </rPr>
      <t xml:space="preserve">Presentación grupo música andina UNIMAYOR, asistentes 27
</t>
    </r>
    <r>
      <rPr>
        <b/>
        <sz val="10"/>
        <color theme="1"/>
        <rFont val="Futura Bk"/>
        <family val="2"/>
      </rPr>
      <t xml:space="preserve">2- </t>
    </r>
    <r>
      <rPr>
        <sz val="10"/>
        <color theme="1"/>
        <rFont val="Futura Bk"/>
        <family val="2"/>
      </rPr>
      <t xml:space="preserve">Conversatorio y concierto tardes al parque - agenda cultural universitaria, asistentes 43
</t>
    </r>
    <r>
      <rPr>
        <b/>
        <sz val="10"/>
        <color theme="1"/>
        <rFont val="Futura Bk"/>
        <family val="2"/>
      </rPr>
      <t xml:space="preserve">3- </t>
    </r>
    <r>
      <rPr>
        <sz val="10"/>
        <color theme="1"/>
        <rFont val="Futura Bk"/>
        <family val="2"/>
      </rPr>
      <t xml:space="preserve">Clase virtual de dibujo y pintura, asistentes 462
</t>
    </r>
    <r>
      <rPr>
        <b/>
        <sz val="10"/>
        <color theme="1"/>
        <rFont val="Futura Bk"/>
        <family val="2"/>
      </rPr>
      <t xml:space="preserve">4- </t>
    </r>
    <r>
      <rPr>
        <sz val="10"/>
        <color theme="1"/>
        <rFont val="Futura Bk"/>
        <family val="2"/>
      </rPr>
      <t xml:space="preserve">Movimiento alegre - meditación y expresión corporal, asistentes 141
</t>
    </r>
    <r>
      <rPr>
        <b/>
        <sz val="10"/>
        <color theme="1"/>
        <rFont val="Futura Bk"/>
        <family val="2"/>
      </rPr>
      <t xml:space="preserve">5- </t>
    </r>
    <r>
      <rPr>
        <sz val="10"/>
        <color theme="1"/>
        <rFont val="Futura Bk"/>
        <family val="2"/>
      </rPr>
      <t>El mundo del rock - conversatorio, asistentes 75</t>
    </r>
    <r>
      <rPr>
        <b/>
        <sz val="10"/>
        <color theme="1"/>
        <rFont val="Futura Bk"/>
        <family val="2"/>
      </rPr>
      <t xml:space="preserve">
6-</t>
    </r>
    <r>
      <rPr>
        <sz val="10"/>
        <color theme="1"/>
        <rFont val="Futura Bk"/>
        <family val="2"/>
      </rPr>
      <t xml:space="preserve"> Clase virtual arte para niños, asistentes 280</t>
    </r>
    <r>
      <rPr>
        <b/>
        <sz val="10"/>
        <color theme="1"/>
        <rFont val="Futura Bk"/>
        <family val="2"/>
      </rPr>
      <t xml:space="preserve">
7- </t>
    </r>
    <r>
      <rPr>
        <sz val="10"/>
        <color theme="1"/>
        <rFont val="Futura Bk"/>
        <family val="2"/>
      </rPr>
      <t xml:space="preserve">Concierto didáctico de piano, asistentes 80
</t>
    </r>
    <r>
      <rPr>
        <b/>
        <sz val="10"/>
        <color theme="1"/>
        <rFont val="Futura Bk"/>
        <family val="2"/>
      </rPr>
      <t xml:space="preserve">8- </t>
    </r>
    <r>
      <rPr>
        <sz val="10"/>
        <color theme="1"/>
        <rFont val="Futura Bk"/>
        <family val="2"/>
      </rPr>
      <t xml:space="preserve">Teatro y música con objetos, asistentes 125
</t>
    </r>
    <r>
      <rPr>
        <b/>
        <sz val="10"/>
        <color theme="1"/>
        <rFont val="Futura Bk"/>
        <family val="2"/>
      </rPr>
      <t xml:space="preserve">
</t>
    </r>
  </si>
  <si>
    <r>
      <rPr>
        <b/>
        <sz val="10"/>
        <color theme="1"/>
        <rFont val="Futura Bk"/>
        <family val="2"/>
      </rPr>
      <t>1-</t>
    </r>
    <r>
      <rPr>
        <sz val="10"/>
        <color theme="1"/>
        <rFont val="Futura Bk"/>
        <family val="2"/>
      </rPr>
      <t xml:space="preserve">Invitación por medio de google meet.
</t>
    </r>
    <r>
      <rPr>
        <b/>
        <sz val="10"/>
        <color theme="1"/>
        <rFont val="Futura Bk"/>
        <family val="2"/>
      </rPr>
      <t>2-</t>
    </r>
    <r>
      <rPr>
        <sz val="10"/>
        <color theme="1"/>
        <rFont val="Futura Bk"/>
        <family val="2"/>
      </rPr>
      <t>Informe de seguimiento.</t>
    </r>
  </si>
  <si>
    <r>
      <t>3er y 4to trimestre:
1-</t>
    </r>
    <r>
      <rPr>
        <sz val="10"/>
        <color theme="1"/>
        <rFont val="Futura Bk"/>
        <family val="2"/>
      </rPr>
      <t xml:space="preserve"> Conversatorio la gente de la universal:130 participantes     
</t>
    </r>
    <r>
      <rPr>
        <b/>
        <sz val="10"/>
        <color theme="1"/>
        <rFont val="Futura Bk"/>
        <family val="2"/>
      </rPr>
      <t>2</t>
    </r>
    <r>
      <rPr>
        <sz val="10"/>
        <color theme="1"/>
        <rFont val="Futura Bk"/>
        <family val="2"/>
      </rPr>
      <t xml:space="preserve">- Presentación trio docente UNIMAYOR, encuentro de padres: 165 participantes
</t>
    </r>
    <r>
      <rPr>
        <b/>
        <sz val="10"/>
        <color theme="1"/>
        <rFont val="Futura Bk"/>
        <family val="2"/>
      </rPr>
      <t>3</t>
    </r>
    <r>
      <rPr>
        <sz val="10"/>
        <color theme="1"/>
        <rFont val="Futura Bk"/>
        <family val="2"/>
      </rPr>
      <t xml:space="preserve">- Clase virtual de dibujo y pintura:66 participantes
</t>
    </r>
    <r>
      <rPr>
        <b/>
        <sz val="10"/>
        <color theme="1"/>
        <rFont val="Futura Bk"/>
        <family val="2"/>
      </rPr>
      <t>4-</t>
    </r>
    <r>
      <rPr>
        <sz val="10"/>
        <color theme="1"/>
        <rFont val="Futura Bk"/>
        <family val="2"/>
      </rPr>
      <t xml:space="preserve"> Teatro y expresión corporal:63 participantes
</t>
    </r>
    <r>
      <rPr>
        <b/>
        <sz val="10"/>
        <color theme="1"/>
        <rFont val="Futura Bk"/>
        <family val="2"/>
      </rPr>
      <t>5</t>
    </r>
    <r>
      <rPr>
        <sz val="10"/>
        <color theme="1"/>
        <rFont val="Futura Bk"/>
        <family val="2"/>
      </rPr>
      <t xml:space="preserve">- Clase virtual arte para niños:55 participantes
</t>
    </r>
    <r>
      <rPr>
        <b/>
        <sz val="10"/>
        <color theme="1"/>
        <rFont val="Futura Bk"/>
        <family val="2"/>
      </rPr>
      <t>6</t>
    </r>
    <r>
      <rPr>
        <sz val="10"/>
        <color theme="1"/>
        <rFont val="Futura Bk"/>
        <family val="2"/>
      </rPr>
      <t xml:space="preserve"> Recital poético musical "la música, el amor y el erotismo leyendo sus letras: 50 participantes
</t>
    </r>
    <r>
      <rPr>
        <b/>
        <sz val="10"/>
        <color theme="1"/>
        <rFont val="Futura Bk"/>
        <family val="2"/>
      </rPr>
      <t>7</t>
    </r>
    <r>
      <rPr>
        <sz val="10"/>
        <color theme="1"/>
        <rFont val="Futura Bk"/>
        <family val="2"/>
      </rPr>
      <t xml:space="preserve"> Metacognición y estilos de aprendizaje:60 participantes
</t>
    </r>
    <r>
      <rPr>
        <b/>
        <sz val="10"/>
        <color theme="1"/>
        <rFont val="Futura Bk"/>
        <family val="2"/>
      </rPr>
      <t>8</t>
    </r>
    <r>
      <rPr>
        <sz val="10"/>
        <color theme="1"/>
        <rFont val="Futura Bk"/>
        <family val="2"/>
      </rPr>
      <t xml:space="preserve">-Concurso literario de cuento y poesía:20 participantes
</t>
    </r>
    <r>
      <rPr>
        <b/>
        <sz val="10"/>
        <color theme="1"/>
        <rFont val="Futura Bk"/>
        <family val="2"/>
      </rPr>
      <t xml:space="preserve">9- </t>
    </r>
    <r>
      <rPr>
        <sz val="10"/>
        <color theme="1"/>
        <rFont val="Futura Bk"/>
        <family val="2"/>
      </rPr>
      <t xml:space="preserve">Creación de instrumentos musicales a partir de material reciclable:60 participantes
</t>
    </r>
    <r>
      <rPr>
        <b/>
        <sz val="10"/>
        <color theme="1"/>
        <rFont val="Futura Bk"/>
        <family val="2"/>
      </rPr>
      <t xml:space="preserve">10- </t>
    </r>
    <r>
      <rPr>
        <sz val="10"/>
        <color theme="1"/>
        <rFont val="Futura Bk"/>
        <family val="2"/>
      </rPr>
      <t xml:space="preserve">Actividades Popayán ciudad libro2020: 500 participantes
</t>
    </r>
    <r>
      <rPr>
        <b/>
        <sz val="10"/>
        <color theme="1"/>
        <rFont val="Futura Bk"/>
        <family val="2"/>
      </rPr>
      <t>11-</t>
    </r>
    <r>
      <rPr>
        <sz val="10"/>
        <color theme="1"/>
        <rFont val="Futura Bk"/>
        <family val="2"/>
      </rPr>
      <t xml:space="preserve"> Webinar desafíos académicos redc 2020 (participación cultural:90 participantes 
</t>
    </r>
    <r>
      <rPr>
        <b/>
        <sz val="10"/>
        <color theme="1"/>
        <rFont val="Futura Bk"/>
        <family val="2"/>
      </rPr>
      <t>12-</t>
    </r>
    <r>
      <rPr>
        <sz val="10"/>
        <color theme="1"/>
        <rFont val="Futura Bk"/>
        <family val="2"/>
      </rPr>
      <t xml:space="preserve"> Movilidad académica virtual tdea unimayor (participación cultural):170 participantes 
</t>
    </r>
    <r>
      <rPr>
        <b/>
        <sz val="10"/>
        <color theme="1"/>
        <rFont val="Futura Bk"/>
        <family val="2"/>
      </rPr>
      <t>13-</t>
    </r>
    <r>
      <rPr>
        <sz val="10"/>
        <color theme="1"/>
        <rFont val="Futura Bk"/>
        <family val="2"/>
      </rPr>
      <t xml:space="preserve"> Celebración 53 años unimayor (participación cultural:170 participantes
</t>
    </r>
    <r>
      <rPr>
        <b/>
        <sz val="10"/>
        <color theme="1"/>
        <rFont val="Futura Bk"/>
        <family val="2"/>
      </rPr>
      <t>14-</t>
    </r>
    <r>
      <rPr>
        <sz val="10"/>
        <color theme="1"/>
        <rFont val="Futura Bk"/>
        <family val="2"/>
      </rPr>
      <t xml:space="preserve"> Experiencias significativas de proyección social:150 participantes
</t>
    </r>
    <r>
      <rPr>
        <b/>
        <sz val="10"/>
        <color theme="1"/>
        <rFont val="Futura Bk"/>
        <family val="2"/>
      </rPr>
      <t>15-</t>
    </r>
    <r>
      <rPr>
        <sz val="10"/>
        <color theme="1"/>
        <rFont val="Futura Bk"/>
        <family val="2"/>
      </rPr>
      <t>Clases virtuales de música:60 participantes</t>
    </r>
    <r>
      <rPr>
        <b/>
        <sz val="10"/>
        <color theme="1"/>
        <rFont val="Futura Bk"/>
        <family val="2"/>
      </rPr>
      <t xml:space="preserve">
</t>
    </r>
  </si>
  <si>
    <r>
      <rPr>
        <b/>
        <sz val="10"/>
        <color theme="1"/>
        <rFont val="Futura Bk"/>
        <family val="2"/>
      </rPr>
      <t>1</t>
    </r>
    <r>
      <rPr>
        <sz val="10"/>
        <color theme="1"/>
        <rFont val="Futura Bk"/>
        <family val="2"/>
      </rPr>
      <t xml:space="preserve">- Registro en Sistema de información SIAG.
</t>
    </r>
    <r>
      <rPr>
        <b/>
        <sz val="10"/>
        <color theme="1"/>
        <rFont val="Futura Bk"/>
        <family val="2"/>
      </rPr>
      <t>2</t>
    </r>
    <r>
      <rPr>
        <sz val="10"/>
        <color theme="1"/>
        <rFont val="Futura Bk"/>
        <family val="2"/>
      </rPr>
      <t xml:space="preserve">-Invitación por medio de google meet
</t>
    </r>
    <r>
      <rPr>
        <b/>
        <sz val="10"/>
        <color theme="1"/>
        <rFont val="Futura Bk"/>
        <family val="2"/>
      </rPr>
      <t>3</t>
    </r>
    <r>
      <rPr>
        <sz val="10"/>
        <color theme="1"/>
        <rFont val="Futura Bk"/>
        <family val="2"/>
      </rPr>
      <t xml:space="preserve">-informe de seguimiento
</t>
    </r>
    <r>
      <rPr>
        <b/>
        <sz val="10"/>
        <color theme="1"/>
        <rFont val="Futura Bk"/>
        <family val="2"/>
      </rPr>
      <t>4</t>
    </r>
    <r>
      <rPr>
        <sz val="10"/>
        <color theme="1"/>
        <rFont val="Futura Bk"/>
        <family val="2"/>
      </rPr>
      <t xml:space="preserve">-estadisticas de intervención  </t>
    </r>
  </si>
  <si>
    <r>
      <t xml:space="preserve">1er trimestre:
</t>
    </r>
    <r>
      <rPr>
        <sz val="10"/>
        <color theme="1"/>
        <rFont val="Futura Bk"/>
        <family val="2"/>
      </rPr>
      <t>Asesorías en créditos educativoa a 90 estudiantes de diferentes programas y semestres.</t>
    </r>
    <r>
      <rPr>
        <b/>
        <sz val="10"/>
        <color theme="1"/>
        <rFont val="Futura Bk"/>
        <family val="2"/>
      </rPr>
      <t xml:space="preserve"> </t>
    </r>
  </si>
  <si>
    <r>
      <t xml:space="preserve">2do trimestre:
</t>
    </r>
    <r>
      <rPr>
        <sz val="10"/>
        <color theme="1"/>
        <rFont val="Futura Bk"/>
        <family val="2"/>
      </rPr>
      <t xml:space="preserve">Asesorías en créditos educativoa a 110 estudiantes de diferentes programas y semestres. </t>
    </r>
    <r>
      <rPr>
        <b/>
        <sz val="10"/>
        <color theme="1"/>
        <rFont val="Futura Bk"/>
        <family val="2"/>
      </rPr>
      <t xml:space="preserve"> 
</t>
    </r>
  </si>
  <si>
    <r>
      <t xml:space="preserve">3er y 4to trimestre:
</t>
    </r>
    <r>
      <rPr>
        <sz val="10"/>
        <color theme="1"/>
        <rFont val="Futura Bk"/>
        <family val="2"/>
      </rPr>
      <t>Asesorías en créditos educativoa a 72 estudiantes de diferentes programas y semestres.</t>
    </r>
    <r>
      <rPr>
        <b/>
        <sz val="10"/>
        <color theme="1"/>
        <rFont val="Futura Bk"/>
        <family val="2"/>
      </rPr>
      <t xml:space="preserve">
</t>
    </r>
  </si>
  <si>
    <r>
      <t>1er trimestre:
1</t>
    </r>
    <r>
      <rPr>
        <sz val="10"/>
        <color theme="1"/>
        <rFont val="Futura Bk"/>
        <family val="2"/>
      </rPr>
      <t xml:space="preserve">-Asesorías y pre registro del programa jóvenes en acción,  400 estudiantes. 
</t>
    </r>
    <r>
      <rPr>
        <b/>
        <sz val="10"/>
        <color theme="1"/>
        <rFont val="Futura Bk"/>
        <family val="2"/>
      </rPr>
      <t>2</t>
    </r>
    <r>
      <rPr>
        <sz val="10"/>
        <color theme="1"/>
        <rFont val="Futura Bk"/>
        <family val="2"/>
      </rPr>
      <t>-Asesoría en programa generación E 800 estudiantes asesorados de los diferentes programas.</t>
    </r>
    <r>
      <rPr>
        <b/>
        <sz val="10"/>
        <color theme="1"/>
        <rFont val="Futura Bk"/>
        <family val="2"/>
      </rPr>
      <t xml:space="preserve">
</t>
    </r>
  </si>
  <si>
    <r>
      <t>2do trimestre:
1-</t>
    </r>
    <r>
      <rPr>
        <sz val="10"/>
        <color theme="1"/>
        <rFont val="Futura Bk"/>
        <family val="2"/>
      </rPr>
      <t xml:space="preserve">Asesorías y pre registro programa jóvenes en acción, </t>
    </r>
    <r>
      <rPr>
        <b/>
        <sz val="10"/>
        <color theme="1"/>
        <rFont val="Futura Bk"/>
        <family val="2"/>
      </rPr>
      <t xml:space="preserve"> </t>
    </r>
    <r>
      <rPr>
        <sz val="10"/>
        <color theme="1"/>
        <rFont val="Futura Bk"/>
        <family val="2"/>
      </rPr>
      <t xml:space="preserve">600 estudiantes asesorados de los diferentes programas. </t>
    </r>
    <r>
      <rPr>
        <b/>
        <sz val="10"/>
        <color theme="1"/>
        <rFont val="Futura Bk"/>
        <family val="2"/>
      </rPr>
      <t xml:space="preserve">
2-</t>
    </r>
    <r>
      <rPr>
        <sz val="10"/>
        <color theme="1"/>
        <rFont val="Futura Bk"/>
        <family val="2"/>
      </rPr>
      <t>Asesoría en programa generación E</t>
    </r>
    <r>
      <rPr>
        <b/>
        <sz val="10"/>
        <color theme="1"/>
        <rFont val="Futura Bk"/>
        <family val="2"/>
      </rPr>
      <t xml:space="preserve"> 50 </t>
    </r>
    <r>
      <rPr>
        <sz val="10"/>
        <color theme="1"/>
        <rFont val="Futura Bk"/>
        <family val="2"/>
      </rPr>
      <t>estudiantes asesorados de los diferentes programas.</t>
    </r>
  </si>
  <si>
    <r>
      <t>3er y 4to trimestre:
1</t>
    </r>
    <r>
      <rPr>
        <sz val="10"/>
        <color theme="1"/>
        <rFont val="Futura Bk"/>
        <family val="2"/>
      </rPr>
      <t xml:space="preserve">-Asesorías y pre registro programa jóvenes en acción,  1000 estudiantes asesorados de los diferentes programas 
</t>
    </r>
    <r>
      <rPr>
        <b/>
        <sz val="10"/>
        <color theme="1"/>
        <rFont val="Futura Bk"/>
        <family val="2"/>
      </rPr>
      <t>2</t>
    </r>
    <r>
      <rPr>
        <sz val="10"/>
        <color theme="1"/>
        <rFont val="Futura Bk"/>
        <family val="2"/>
      </rPr>
      <t xml:space="preserve">-Asesoría en programa generación E 600 estudiantes asesorados de los diferentes programas.
</t>
    </r>
    <r>
      <rPr>
        <b/>
        <sz val="10"/>
        <color theme="1"/>
        <rFont val="Futura Bk"/>
        <family val="2"/>
      </rPr>
      <t>3</t>
    </r>
    <r>
      <rPr>
        <sz val="10"/>
        <color theme="1"/>
        <rFont val="Futura Bk"/>
        <family val="2"/>
      </rPr>
      <t xml:space="preserve">- Convenios institucionales con el Ministerio de Educación  y Gobernación del Cauca, para el pago de matricula financiera de los estudiantes para segundo semetre de 2020, se atendierón por parte de la gobernación (550estudiantes por un valor de $399.984.000), Ministerio de Educación(677 estudiantes por un valor de$ 436.290.000) y Institución Universitario Colegio Mayor del Cauca (133 estudiantes por un valor de $36.251.800).
</t>
    </r>
  </si>
  <si>
    <r>
      <t>1er trimestre</t>
    </r>
    <r>
      <rPr>
        <sz val="10"/>
        <color theme="1"/>
        <rFont val="Futura Bk"/>
        <family val="2"/>
      </rPr>
      <t>: 
Polideportivos del municipio de Popayán, ubicados en los diferentes sectores.</t>
    </r>
  </si>
  <si>
    <r>
      <t xml:space="preserve">2do trimestre:
</t>
    </r>
    <r>
      <rPr>
        <sz val="10"/>
        <color theme="1"/>
        <rFont val="Futura Bk"/>
        <family val="2"/>
      </rPr>
      <t>Seguimiento de los diferentes espacios deportivos con respecto a  la terminación de la cuarentena, para continuar con su utilización.</t>
    </r>
  </si>
  <si>
    <r>
      <t xml:space="preserve">3er y 4to trimestre:
</t>
    </r>
    <r>
      <rPr>
        <sz val="10"/>
        <color theme="1"/>
        <rFont val="Futura Bk"/>
        <family val="2"/>
      </rPr>
      <t>Seguimiento de los diferentes espacios deportivos con respecto a  la terminación de la cuarentena, para continuar con su utilización.</t>
    </r>
  </si>
  <si>
    <r>
      <t xml:space="preserve">3er trimestre: </t>
    </r>
    <r>
      <rPr>
        <sz val="10"/>
        <rFont val="Futura Bk"/>
        <family val="2"/>
      </rPr>
      <t xml:space="preserve">Se realiza reunión con la Asesora de Admisiones, P.U Calidad, P.U comunicaciones, Asesora Planeación para evaluación de procedimiento de admisiones y parametrización de los procedimientos de gestión documental que soporta el flujo de trabajo.
</t>
    </r>
    <r>
      <rPr>
        <b/>
        <sz val="10"/>
        <rFont val="Futura Bk"/>
        <family val="2"/>
      </rPr>
      <t xml:space="preserve">
</t>
    </r>
    <r>
      <rPr>
        <sz val="10"/>
        <rFont val="Futura Bk"/>
        <family val="2"/>
      </rPr>
      <t xml:space="preserve">Se realiza reuniones con El equipo del proceso de Gestión de recursos tecnológicos para  el estudio de las caracteristicas del sistema de gestión GFILES </t>
    </r>
    <r>
      <rPr>
        <b/>
        <sz val="10"/>
        <rFont val="Futura Bk"/>
        <family val="2"/>
      </rPr>
      <t xml:space="preserve">
</t>
    </r>
  </si>
  <si>
    <r>
      <t xml:space="preserve">3er trimestre: 1. JULIO- AGOSTO- SEPTIEMBRE </t>
    </r>
    <r>
      <rPr>
        <sz val="10"/>
        <rFont val="Futura Bk"/>
        <family val="2"/>
      </rPr>
      <t xml:space="preserve">Se trabaja en cronograma de comunidades atender. Se tiene en digital. 1er trimestre: se inicio con 34 proyectos y se finaliza con 40 proyectos. 
2. Desde la Vicerrectoria Académica y Decanatura se asigna en la labor docente los nombres de los profesores que apoyan el proceso de Proyección Social en cada uno de los programas. 
3. Se realiza Convocatoria Publica a traves de la página de  para la inscripción de Proyectos de Proyección Social.
4. Se realiza la aprobación y ejecusión de los proyectos a traves del Comité de Proyección Social  conforme Acta 2 del 21 de octubre del 2020. </t>
    </r>
  </si>
  <si>
    <r>
      <t>1er Trimestre:
1.</t>
    </r>
    <r>
      <rPr>
        <sz val="10"/>
        <rFont val="Futura Bk"/>
        <family val="2"/>
      </rPr>
      <t xml:space="preserve"> Se realizó informe de requerimientos de educación continua  relacionada en SIAG Egresados 2019 y recién graduados del periodo Enero de 2020.
</t>
    </r>
    <r>
      <rPr>
        <b/>
        <sz val="10"/>
        <rFont val="Futura Bk"/>
        <family val="2"/>
      </rPr>
      <t>2.</t>
    </r>
    <r>
      <rPr>
        <sz val="10"/>
        <rFont val="Futura Bk"/>
        <family val="2"/>
      </rPr>
      <t xml:space="preserve">Se presentó oferta de educación continua para egresados aprobada previamente en Comité de Egresados del mes de Febrero de 2019.
</t>
    </r>
    <r>
      <rPr>
        <b/>
        <sz val="10"/>
        <rFont val="Futura Bk"/>
        <family val="2"/>
      </rPr>
      <t xml:space="preserve">2do. Trimestre: 
1. </t>
    </r>
    <r>
      <rPr>
        <sz val="10"/>
        <rFont val="Futura Bk"/>
        <family val="2"/>
      </rPr>
      <t xml:space="preserve">Se presentó nuevamente propuesta de educación continua para ofertar en II semestre  y fue aprobada por comité de egresados.
</t>
    </r>
    <r>
      <rPr>
        <b/>
        <sz val="10"/>
        <rFont val="Futura Bk"/>
        <family val="2"/>
      </rPr>
      <t xml:space="preserve">2. </t>
    </r>
    <r>
      <rPr>
        <sz val="10"/>
        <rFont val="Futura Bk"/>
        <family val="2"/>
      </rPr>
      <t xml:space="preserve">Invitación para  participar en el diseño del afiche del XVIII CONGRESO GASTRONÓMICO DE POPAYÁN.
</t>
    </r>
    <r>
      <rPr>
        <b/>
        <sz val="10"/>
        <rFont val="Futura Bk"/>
        <family val="2"/>
      </rPr>
      <t>3.</t>
    </r>
    <r>
      <rPr>
        <sz val="10"/>
        <rFont val="Futura Bk"/>
        <family val="2"/>
      </rPr>
      <t xml:space="preserve"> Foro "Reinventar la educación superior y la economía post - cuarentena". 
</t>
    </r>
    <r>
      <rPr>
        <b/>
        <sz val="10"/>
        <rFont val="Futura Bk"/>
        <family val="2"/>
      </rPr>
      <t xml:space="preserve">3er. Trimestre:
1. </t>
    </r>
    <r>
      <rPr>
        <sz val="10"/>
        <rFont val="Futura Bk"/>
        <family val="2"/>
      </rPr>
      <t xml:space="preserve">Se organizó conferencia "Desde el Marketing digital irtual en Marketing, reinventar los emprendimientos en tiempos de crisis"
</t>
    </r>
    <r>
      <rPr>
        <b/>
        <sz val="10"/>
        <rFont val="Futura Bk"/>
        <family val="2"/>
      </rPr>
      <t xml:space="preserve">2. </t>
    </r>
    <r>
      <rPr>
        <sz val="10"/>
        <rFont val="Futura Bk"/>
        <family val="2"/>
      </rPr>
      <t>Se dió apoyo a los Consejos Profesionales para las conferencias referentes a las tarjetas profesionales.</t>
    </r>
    <r>
      <rPr>
        <b/>
        <sz val="10"/>
        <rFont val="Futura Bk"/>
        <family val="2"/>
      </rPr>
      <t xml:space="preserve">
4to. Trimestre:
1.</t>
    </r>
    <r>
      <rPr>
        <sz val="10"/>
        <rFont val="Futura Bk"/>
        <family val="2"/>
      </rPr>
      <t xml:space="preserve"> Se dio apoyo para la participación en los siguientes programas:
- Conferencia: los delitos financieros: un reto para auditoría forense.
- Congreso: Retos de la alta gerencia en contextos de incertidumbre
- Salón de ilustración imagen palabra 2020</t>
    </r>
    <r>
      <rPr>
        <b/>
        <sz val="10"/>
        <rFont val="Futura Bk"/>
        <family val="2"/>
      </rPr>
      <t xml:space="preserve">
</t>
    </r>
  </si>
  <si>
    <r>
      <t xml:space="preserve">1er trimestre:
1. </t>
    </r>
    <r>
      <rPr>
        <sz val="10"/>
        <rFont val="Futura Bk"/>
        <family val="2"/>
      </rPr>
      <t xml:space="preserve">Dentro de la oferta de educación continua se ofertaron los siguientes programas: Curso Excel Básico, Curso Excel Financiero, Seminario en estruturación y gestión de proyectos, Seminario en emprendimientos rurales, Seminario SIG Aplicados al ordenamiento territorial.
</t>
    </r>
    <r>
      <rPr>
        <b/>
        <sz val="10"/>
        <rFont val="Futura Bk"/>
        <family val="2"/>
      </rPr>
      <t xml:space="preserve">2. </t>
    </r>
    <r>
      <rPr>
        <sz val="10"/>
        <rFont val="Futura Bk"/>
        <family val="2"/>
      </rPr>
      <t xml:space="preserve">Se dio apoyo a egresados del programa Diseño Artesanal en la organización del evento "Hablemos de Artesania", el cual busca la participación de egresados que se encuentran desarrolando el quehacer artesanal para vinculación con Artesanato.
</t>
    </r>
    <r>
      <rPr>
        <b/>
        <sz val="10"/>
        <rFont val="Futura Bk"/>
        <family val="2"/>
      </rPr>
      <t xml:space="preserve">3. </t>
    </r>
    <r>
      <rPr>
        <sz val="10"/>
        <rFont val="Futura Bk"/>
        <family val="2"/>
      </rPr>
      <t xml:space="preserve">Apoyo a ciclo de conferencias  en el marco de presentación y evaulación de talleres y proyectos de la facultad de Arte y Diseño.
</t>
    </r>
    <r>
      <rPr>
        <b/>
        <sz val="10"/>
        <rFont val="Futura Bk"/>
        <family val="2"/>
      </rPr>
      <t xml:space="preserve">2do. trimestre:
1. </t>
    </r>
    <r>
      <rPr>
        <sz val="10"/>
        <rFont val="Futura Bk"/>
        <family val="2"/>
      </rPr>
      <t xml:space="preserve">Se dió apoyo al evento "Hablemos de Artesanía" en las actividades virtuales encamindas a fortalecer el sector artesanal en el cual participan egresados UNIMAYOR.
</t>
    </r>
    <r>
      <rPr>
        <b/>
        <sz val="10"/>
        <rFont val="Futura Bk"/>
        <family val="2"/>
      </rPr>
      <t xml:space="preserve">2. </t>
    </r>
    <r>
      <rPr>
        <sz val="10"/>
        <rFont val="Futura Bk"/>
        <family val="2"/>
      </rPr>
      <t xml:space="preserve">Para el programa Tuturores MiPymes, dado la emergencia por COVID - 19 se organizo conferencia por meet para fortalecer a los emprendimientos UNIMAYOR en el tema relacionado con el márketing digital con la conferencia "Desde el Marketing Digital, reinventar los emprendimientos en tiempos de crisis".
</t>
    </r>
    <r>
      <rPr>
        <b/>
        <sz val="10"/>
        <rFont val="Futura Bk"/>
        <family val="2"/>
      </rPr>
      <t xml:space="preserve">3er. Trimestre:
1. </t>
    </r>
    <r>
      <rPr>
        <sz val="10"/>
        <rFont val="Futura Bk"/>
        <family val="2"/>
      </rPr>
      <t xml:space="preserve">Se dió apoyo al evento "Hablemos de Artesanía" en las actividades virtuales encamindas a fortalecer el sector artesanal en el cual participan egresados UNIMAYOR.
</t>
    </r>
  </si>
  <si>
    <r>
      <t xml:space="preserve">1er trimestre:
1. </t>
    </r>
    <r>
      <rPr>
        <sz val="10"/>
        <rFont val="Futura Bk"/>
        <family val="2"/>
      </rPr>
      <t xml:space="preserve">A fecha 31 de Marzo de 2020, se ha actualizado información de 262  egresados de los diferentes programas académicos.
</t>
    </r>
    <r>
      <rPr>
        <b/>
        <sz val="10"/>
        <rFont val="Futura Bk"/>
        <family val="2"/>
      </rPr>
      <t xml:space="preserve">2. </t>
    </r>
    <r>
      <rPr>
        <sz val="10"/>
        <rFont val="Futura Bk"/>
        <family val="2"/>
      </rPr>
      <t xml:space="preserve">Se realizó actualización y nuevos campos al Sistema SIAG Egresados acordes  a requerimientos del MEN.
</t>
    </r>
    <r>
      <rPr>
        <b/>
        <sz val="10"/>
        <rFont val="Futura Bk"/>
        <family val="2"/>
      </rPr>
      <t xml:space="preserve">2do. trimestre:
</t>
    </r>
    <r>
      <rPr>
        <sz val="10"/>
        <rFont val="Futura Bk"/>
        <family val="2"/>
      </rPr>
      <t>NA</t>
    </r>
    <r>
      <rPr>
        <b/>
        <sz val="10"/>
        <rFont val="Futura Bk"/>
        <family val="2"/>
      </rPr>
      <t xml:space="preserve">
3er. Trimestre:
</t>
    </r>
    <r>
      <rPr>
        <sz val="10"/>
        <rFont val="Futura Bk"/>
        <family val="2"/>
      </rPr>
      <t>NA</t>
    </r>
    <r>
      <rPr>
        <b/>
        <sz val="10"/>
        <rFont val="Futura Bk"/>
        <family val="2"/>
      </rPr>
      <t xml:space="preserve">
4to. Trimestre:
1.</t>
    </r>
    <r>
      <rPr>
        <sz val="10"/>
        <rFont val="Futura Bk"/>
        <family val="2"/>
      </rPr>
      <t>Se realizó acutaulización con los participantes de 12° Encuentro de Egresados. El sistema SIAG Egresados cerro con la actualizacion de 688 registros.</t>
    </r>
  </si>
  <si>
    <r>
      <t xml:space="preserve">1er trimestre:
1.  </t>
    </r>
    <r>
      <rPr>
        <sz val="10"/>
        <rFont val="Futura Bk"/>
        <family val="2"/>
      </rPr>
      <t xml:space="preserve">Se realizó caracterización de egresados del programa  Tec. en Gestión Empresarial, Tec. Gestión Comercial y de Mercados, Administración de Empresas e Ingeniería Informática.
2. Inicio de documento de análisis de impacto de los egresados en el medio (Administración de Empresas)
</t>
    </r>
    <r>
      <rPr>
        <b/>
        <sz val="10"/>
        <rFont val="Futura Bk"/>
        <family val="2"/>
      </rPr>
      <t xml:space="preserve">2do. trimestre:
1. </t>
    </r>
    <r>
      <rPr>
        <sz val="10"/>
        <rFont val="Futura Bk"/>
        <family val="2"/>
      </rPr>
      <t>Se continuó con el documento de análisis de impacto de los egresados (Admon. de Empresas) "referente teórico"</t>
    </r>
    <r>
      <rPr>
        <b/>
        <sz val="10"/>
        <rFont val="Futura Bk"/>
        <family val="2"/>
      </rPr>
      <t xml:space="preserve">
3. Trimestre:
1. </t>
    </r>
    <r>
      <rPr>
        <sz val="10"/>
        <rFont val="Futura Bk"/>
        <family val="2"/>
      </rPr>
      <t>Se realizó ajustes al capítulo del referente teórico y se diseñaron los instrumentos de recolección de información para egresados y empleadores.</t>
    </r>
    <r>
      <rPr>
        <b/>
        <sz val="10"/>
        <rFont val="Futura Bk"/>
        <family val="2"/>
      </rPr>
      <t xml:space="preserve">
4to. Trimestre:
</t>
    </r>
    <r>
      <rPr>
        <sz val="10"/>
        <rFont val="Futura Bk"/>
        <family val="2"/>
      </rPr>
      <t>Se realizó utlimos ajustes al capítulo del referente teórico y se diseñó un nevo instrumento de recolección de información para egresados.</t>
    </r>
  </si>
  <si>
    <r>
      <t xml:space="preserve">1er trimestre:
1. </t>
    </r>
    <r>
      <rPr>
        <sz val="10"/>
        <rFont val="Futura Bk"/>
        <family val="2"/>
      </rPr>
      <t xml:space="preserve">Se realizó conferencia "Lenguaje corporal ¿qué dicen tus gestos sobre ti?.
</t>
    </r>
    <r>
      <rPr>
        <b/>
        <sz val="10"/>
        <rFont val="Futura Bk"/>
        <family val="2"/>
      </rPr>
      <t xml:space="preserve">2do. trimestre:
1. </t>
    </r>
    <r>
      <rPr>
        <sz val="10"/>
        <rFont val="Futura Bk"/>
        <family val="2"/>
      </rPr>
      <t xml:space="preserve">Se dio apoyo para la postulación a convocatorias nacionales y particiación en actividades programas desde Bienestar Institucional.
</t>
    </r>
    <r>
      <rPr>
        <b/>
        <sz val="10"/>
        <rFont val="Futura Bk"/>
        <family val="2"/>
      </rPr>
      <t>3er. Trimestre:
1.</t>
    </r>
    <r>
      <rPr>
        <sz val="10"/>
        <rFont val="Futura Bk"/>
        <family val="2"/>
      </rPr>
      <t xml:space="preserve"> Se dio apoyo para participación en actividades programas desde Bienestar Institucional.
</t>
    </r>
    <r>
      <rPr>
        <b/>
        <sz val="10"/>
        <rFont val="Futura Bk"/>
        <family val="2"/>
      </rPr>
      <t>4to. Semestre</t>
    </r>
    <r>
      <rPr>
        <sz val="10"/>
        <rFont val="Futura Bk"/>
        <family val="2"/>
      </rPr>
      <t>:Se dio apoyo para la postulación a convocatorias nacionales y particiación en actividades programas desde Bienestar Institucional.</t>
    </r>
  </si>
  <si>
    <r>
      <t xml:space="preserve">1er trimestre:
1.  </t>
    </r>
    <r>
      <rPr>
        <sz val="10"/>
        <rFont val="Futura Bk"/>
        <family val="2"/>
      </rPr>
      <t xml:space="preserve">A fecha 31 de marzo de 2020 se han publicado 6 ofertas laborales para egresados de los diferentes programas académicos.
</t>
    </r>
    <r>
      <rPr>
        <b/>
        <sz val="10"/>
        <rFont val="Futura Bk"/>
        <family val="2"/>
      </rPr>
      <t xml:space="preserve">2. </t>
    </r>
    <r>
      <rPr>
        <sz val="10"/>
        <rFont val="Futura Bk"/>
        <family val="2"/>
      </rPr>
      <t xml:space="preserve">Apoyo en divulgación de convotarias a nivel nacional.
</t>
    </r>
    <r>
      <rPr>
        <b/>
        <sz val="10"/>
        <rFont val="Futura Bk"/>
        <family val="2"/>
      </rPr>
      <t>2do. trimestre:
1.</t>
    </r>
    <r>
      <rPr>
        <sz val="10"/>
        <rFont val="Futura Bk"/>
        <family val="2"/>
      </rPr>
      <t xml:space="preserve"> Apoyo en divulgación de convotarias a nivel nacional.
</t>
    </r>
    <r>
      <rPr>
        <b/>
        <sz val="10"/>
        <rFont val="Futura Bk"/>
        <family val="2"/>
      </rPr>
      <t xml:space="preserve">2. </t>
    </r>
    <r>
      <rPr>
        <sz val="10"/>
        <rFont val="Futura Bk"/>
        <family val="2"/>
      </rPr>
      <t xml:space="preserve">Se remitió información de egresados con mejor promedio académico para participar de convocatoria de Ministerio de Educación Nacional y Registraduría Nacional.
</t>
    </r>
    <r>
      <rPr>
        <b/>
        <sz val="10"/>
        <rFont val="Futura Bk"/>
        <family val="2"/>
      </rPr>
      <t xml:space="preserve">3er. Trimestre:
1. </t>
    </r>
    <r>
      <rPr>
        <sz val="10"/>
        <rFont val="Futura Bk"/>
        <family val="2"/>
      </rPr>
      <t xml:space="preserve">Apoyo en divulgación de convotarias a nivel nacional.
</t>
    </r>
    <r>
      <rPr>
        <b/>
        <sz val="10"/>
        <rFont val="Futura Bk"/>
        <family val="2"/>
      </rPr>
      <t xml:space="preserve">2. </t>
    </r>
    <r>
      <rPr>
        <sz val="10"/>
        <rFont val="Futura Bk"/>
        <family val="2"/>
      </rPr>
      <t xml:space="preserve">Se pulicaron por correo y redes sociales vacantes laborales locales y nacionales.
</t>
    </r>
    <r>
      <rPr>
        <b/>
        <sz val="10"/>
        <rFont val="Futura Bk"/>
        <family val="2"/>
      </rPr>
      <t xml:space="preserve">
4to. Semestre:
</t>
    </r>
    <r>
      <rPr>
        <sz val="10"/>
        <rFont val="Futura Bk"/>
        <family val="2"/>
      </rPr>
      <t>1. Apoyo en divulgación de convotarias a nivel nacional.
2. Se pulicaron por correo y redes sociales vacantes laborales locales y nacionales.</t>
    </r>
  </si>
  <si>
    <r>
      <t xml:space="preserve">1er trimestre:
2do. trimestre: 
1. </t>
    </r>
    <r>
      <rPr>
        <sz val="10"/>
        <rFont val="Futura Bk"/>
        <family val="2"/>
      </rPr>
      <t>Se presentó propuesta para realizar el evento de forma virtual dado la pandemia.</t>
    </r>
    <r>
      <rPr>
        <b/>
        <sz val="10"/>
        <rFont val="Futura Bk"/>
        <family val="2"/>
      </rPr>
      <t xml:space="preserve">
3er. Trimestre:
1. </t>
    </r>
    <r>
      <rPr>
        <sz val="10"/>
        <rFont val="Futura Bk"/>
        <family val="2"/>
      </rPr>
      <t xml:space="preserve">Se aprobó la propuesta para realizar el encuetro de egresados de forma virtual.
</t>
    </r>
    <r>
      <rPr>
        <b/>
        <sz val="10"/>
        <rFont val="Futura Bk"/>
        <family val="2"/>
      </rPr>
      <t xml:space="preserve">2. </t>
    </r>
    <r>
      <rPr>
        <sz val="10"/>
        <rFont val="Futura Bk"/>
        <family val="2"/>
      </rPr>
      <t xml:space="preserve">Se realizó convocatoria para egresados distinguidos 2020.
</t>
    </r>
    <r>
      <rPr>
        <b/>
        <sz val="10"/>
        <rFont val="Futura Bk"/>
        <family val="2"/>
      </rPr>
      <t xml:space="preserve">3. </t>
    </r>
    <r>
      <rPr>
        <sz val="10"/>
        <rFont val="Futura Bk"/>
        <family val="2"/>
      </rPr>
      <t xml:space="preserve">Se realizó publicidad para invitación al encuentro de egresados 2020.
</t>
    </r>
    <r>
      <rPr>
        <b/>
        <sz val="10"/>
        <rFont val="Futura Bk"/>
        <family val="2"/>
      </rPr>
      <t xml:space="preserve">
4to. Trimestre:
1. </t>
    </r>
    <r>
      <rPr>
        <sz val="10"/>
        <rFont val="Futura Bk"/>
        <family val="2"/>
      </rPr>
      <t>Se realizó el 12° Encuentro de egresados virtual con la participación de aproximadamente 120 participantes, la designación de 5 egresados distinguidos.</t>
    </r>
    <r>
      <rPr>
        <b/>
        <sz val="10"/>
        <rFont val="Futura Bk"/>
        <family val="2"/>
      </rPr>
      <t xml:space="preserve">
</t>
    </r>
  </si>
  <si>
    <r>
      <t xml:space="preserve">1er trimestre: </t>
    </r>
    <r>
      <rPr>
        <sz val="10"/>
        <rFont val="Futura Bk"/>
        <family val="2"/>
      </rPr>
      <t xml:space="preserve">Se dio apoyo para participación de egresados en el proceso rectoral.
</t>
    </r>
    <r>
      <rPr>
        <b/>
        <sz val="10"/>
        <rFont val="Futura Bk"/>
        <family val="2"/>
      </rPr>
      <t xml:space="preserve">2do. trimestre:
3er. Trimestre:
4to. Semestre: </t>
    </r>
    <r>
      <rPr>
        <sz val="10"/>
        <rFont val="Futura Bk"/>
        <family val="2"/>
      </rPr>
      <t>Se dio apoyo para participación de egresados en los consejos de facultad  y eeccion de represnetantes ante el comité de Egresdaos y Autoevaluación.</t>
    </r>
  </si>
  <si>
    <r>
      <t>1er trimestre: 
1.</t>
    </r>
    <r>
      <rPr>
        <sz val="10"/>
        <rFont val="Futura Bk"/>
        <family val="2"/>
      </rPr>
      <t xml:space="preserve">Se dio apoyo a egresados emprendedores para participar de exposicion de emprendimienos webinar con la docente Maria E. Saldarriaga.
</t>
    </r>
    <r>
      <rPr>
        <b/>
        <sz val="10"/>
        <rFont val="Futura Bk"/>
        <family val="2"/>
      </rPr>
      <t xml:space="preserve">2do. trimestre:
1. </t>
    </r>
    <r>
      <rPr>
        <sz val="10"/>
        <rFont val="Futura Bk"/>
        <family val="2"/>
      </rPr>
      <t>Se presentó propuesta para la realización de la revista PERFILES de Egresados.</t>
    </r>
    <r>
      <rPr>
        <b/>
        <sz val="10"/>
        <rFont val="Futura Bk"/>
        <family val="2"/>
      </rPr>
      <t xml:space="preserve">
3er. Trimestre:
2. </t>
    </r>
    <r>
      <rPr>
        <sz val="10"/>
        <rFont val="Futura Bk"/>
        <family val="2"/>
      </rPr>
      <t>Se estructuró las sesiones de la revista perfiles y se envió invitación para la misma a egresados UNIMAYOR y personal académico.</t>
    </r>
    <r>
      <rPr>
        <b/>
        <sz val="10"/>
        <rFont val="Futura Bk"/>
        <family val="2"/>
      </rPr>
      <t xml:space="preserve">
4to. Trimestre:
1. </t>
    </r>
    <r>
      <rPr>
        <sz val="10"/>
        <rFont val="Futura Bk"/>
        <family val="2"/>
      </rPr>
      <t xml:space="preserve">Se publicó la Cuarta versión de la revista PERFILES.
</t>
    </r>
    <r>
      <rPr>
        <b/>
        <sz val="10"/>
        <rFont val="Futura Bk"/>
        <family val="2"/>
      </rPr>
      <t>2.</t>
    </r>
    <r>
      <rPr>
        <sz val="10"/>
        <rFont val="Futura Bk"/>
        <family val="2"/>
      </rPr>
      <t xml:space="preserve"> Se dió espacio a dos egresados como invitados especiales en el XII encuentro de egresados como conferencistas.</t>
    </r>
  </si>
  <si>
    <r>
      <t xml:space="preserve">Avance
</t>
    </r>
    <r>
      <rPr>
        <sz val="10"/>
        <color theme="1"/>
        <rFont val="Futura Bk"/>
        <family val="2"/>
      </rPr>
      <t>10%</t>
    </r>
  </si>
  <si>
    <r>
      <t xml:space="preserve">4. </t>
    </r>
    <r>
      <rPr>
        <sz val="10"/>
        <rFont val="Futura Bk"/>
        <family val="2"/>
      </rPr>
      <t>Apoyo y seguimiento a conformación de agrupaciones de Egresados.</t>
    </r>
  </si>
  <si>
    <r>
      <t xml:space="preserve">1er trimestre:
</t>
    </r>
    <r>
      <rPr>
        <sz val="10"/>
        <rFont val="Futura Bk"/>
        <family val="2"/>
      </rPr>
      <t xml:space="preserve">No hubo requerimientos
</t>
    </r>
    <r>
      <rPr>
        <b/>
        <sz val="10"/>
        <rFont val="Futura Bk"/>
        <family val="2"/>
      </rPr>
      <t xml:space="preserve">2do. trimestre:
1. </t>
    </r>
    <r>
      <rPr>
        <sz val="10"/>
        <rFont val="Futura Bk"/>
        <family val="2"/>
      </rPr>
      <t>Se dio apoyo a un grupo de egresados interesados en conformar una Asociación de Egresados dado la contingencia.</t>
    </r>
    <r>
      <rPr>
        <b/>
        <sz val="10"/>
        <rFont val="Futura Bk"/>
        <family val="2"/>
      </rPr>
      <t xml:space="preserve">
3er. Trimestre:
</t>
    </r>
    <r>
      <rPr>
        <sz val="10"/>
        <rFont val="Futura Bk"/>
        <family val="2"/>
      </rPr>
      <t>No hubo requerimientos</t>
    </r>
    <r>
      <rPr>
        <b/>
        <sz val="10"/>
        <rFont val="Futura Bk"/>
        <family val="2"/>
      </rPr>
      <t xml:space="preserve">
4to. Trimestre:
</t>
    </r>
    <r>
      <rPr>
        <sz val="10"/>
        <rFont val="Futura Bk"/>
        <family val="2"/>
      </rPr>
      <t>No hubo requerimientos</t>
    </r>
  </si>
  <si>
    <t>fortalecer la relación Institución - egresado- sector externo que permita evaluar la pertinencia de los programas académicos a través del impacto que los egresados generan en el medio laboral</t>
  </si>
  <si>
    <t>Gestión Juridica</t>
  </si>
  <si>
    <t>Actualización
Normativa
Jurídica y
Contractual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</si>
  <si>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</si>
  <si>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Actuaciones judiciales:Planeación 
Elaborar el plan de acción del comité de conciliación y enviar a planeación y control interno</t>
  </si>
  <si>
    <t>1er trimestre: Se cuenta con el plan de acción del comité de conciliación para la vigencia 2020.</t>
  </si>
  <si>
    <t xml:space="preserve">PLAN DE ACCIÓN </t>
  </si>
  <si>
    <t>2do trimestre: N/A para el trimestre</t>
  </si>
  <si>
    <t>3er trimestre:N/A para el trimestre</t>
  </si>
  <si>
    <t>4to trimestre: N/A para el trimestre</t>
  </si>
  <si>
    <t>Establecer indicadores para el comité de conciliación
(tiene indicadores y  conoce el resultado de la medición de los indicadores de acuerdo con la periodicidad definida en el plan anual del comité de conciliación)</t>
  </si>
  <si>
    <t>1er trimestre:  Se cuenta con indicadores relacionados en el plan de acción del comité de conciliación</t>
  </si>
  <si>
    <t>PLAN DE ACCIÓN  COMITÉ DE CONCILIACIÓN</t>
  </si>
  <si>
    <t>4to trimestre:N/A para el trimestre</t>
  </si>
  <si>
    <t>Seguimiento y evaluación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</si>
  <si>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r>
      <t xml:space="preserve">1er trimestre: </t>
    </r>
    <r>
      <rPr>
        <sz val="10"/>
        <rFont val="Futura Bk"/>
        <family val="2"/>
      </rPr>
      <t>No se han recibido solicitudes de conciliación.
El rubro de sentencias y conciiaciones para la vigencia 2020 cuenta con cincuenta millones de pesos ($50.000.000)</t>
    </r>
  </si>
  <si>
    <t>2do trimestre: No se han recibido solicitudes de conciliación.</t>
  </si>
  <si>
    <t>3er trimestre: No se han recibido solicitudes de conciliación.</t>
  </si>
  <si>
    <t>4to trimestre: No se han recibido solicitudes de conciliación.</t>
  </si>
  <si>
    <t>Seguimiento y evaluacion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</si>
  <si>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r>
      <t>1er trimestre:</t>
    </r>
    <r>
      <rPr>
        <sz val="10"/>
        <rFont val="Futura Bk"/>
        <family val="2"/>
      </rPr>
      <t>Se cuenta con expediente fisico y magnético de lo relacionado con el comité de conciliación</t>
    </r>
  </si>
  <si>
    <t>Expediente secretaria general</t>
  </si>
  <si>
    <r>
      <t>2do trimestre:</t>
    </r>
    <r>
      <rPr>
        <sz val="10"/>
        <rFont val="Futura Bk"/>
        <family val="2"/>
      </rPr>
      <t xml:space="preserve"> Se cuenta con expediente fisico y magnético de lo relacionado con el comité de conciliación</t>
    </r>
  </si>
  <si>
    <r>
      <t xml:space="preserve">3er trimestre: </t>
    </r>
    <r>
      <rPr>
        <sz val="10"/>
        <rFont val="Futura Bk"/>
        <family val="2"/>
      </rPr>
      <t>No se han recibido solicitudes de conciliación.</t>
    </r>
  </si>
  <si>
    <r>
      <t>4to trimestre:</t>
    </r>
    <r>
      <rPr>
        <sz val="10"/>
        <rFont val="Futura Bk"/>
        <family val="2"/>
      </rPr>
      <t>Se cuenta con expediente fisico y magnético de lo relacionado con el comité de conciliación</t>
    </r>
  </si>
  <si>
    <t>Seguimiento y evaluacion
La entidad hace seguimiento al plan de accion y al(los) indicador(es) formulado(s) en sus políticas de prevención del daño antijurídico.</t>
  </si>
  <si>
    <r>
      <t>1er trimestre:</t>
    </r>
    <r>
      <rPr>
        <sz val="10"/>
        <rFont val="Futura Bk"/>
        <family val="2"/>
      </rPr>
      <t xml:space="preserve"> Al contar con politica de prevención del daño antijuridico y el plan de acción del comité de conciliación se efectua el seguimeinto para su cumplimiento</t>
    </r>
  </si>
  <si>
    <t>Seguimiento plan de acción comité de conciliación</t>
  </si>
  <si>
    <r>
      <t xml:space="preserve">2do trimestre: </t>
    </r>
    <r>
      <rPr>
        <sz val="10"/>
        <rFont val="Futura Bk"/>
        <family val="2"/>
      </rPr>
      <t>No se han recibido solicitudes de conciliación.</t>
    </r>
  </si>
  <si>
    <r>
      <t>3er trimestre:</t>
    </r>
    <r>
      <rPr>
        <sz val="10"/>
        <rFont val="Futura Bk"/>
        <family val="2"/>
      </rPr>
      <t>No se han recibido solicitudes de conciliación.</t>
    </r>
  </si>
  <si>
    <r>
      <t>4to trimestre:</t>
    </r>
    <r>
      <rPr>
        <sz val="10"/>
        <rFont val="Futura Bk"/>
        <family val="2"/>
      </rPr>
      <t>No se han recibido solicitudes de conciliación.</t>
    </r>
  </si>
  <si>
    <t>Socializar los procedimientos y protocolos para la atención a los grupos de valor identificados, desde la recepción, así como la gestión y trámite de las peticiones, quejas, reclamos, sugerencias, denuncias y felicitaciones recibidas a través de los diferentes medios de atención (presencial, telefónico y digital).</t>
  </si>
  <si>
    <r>
      <t xml:space="preserve">1er trimestre: </t>
    </r>
    <r>
      <rPr>
        <sz val="10"/>
        <rFont val="Futura Bk"/>
        <family val="2"/>
      </rPr>
      <t>Se tenía planeado realizar la socialización de la politica de atención al ciudadano en el mes de marzo, pero debió ser suspendida  por la situación acaecida por el COVID-19</t>
    </r>
  </si>
  <si>
    <t>Establecer mecanismos de evaluación periódica del desempeño en torno al servicio al ciudadano diferentes a las obligatorias.</t>
  </si>
  <si>
    <t xml:space="preserve">1er trimestre:  Se establecieron mecanismos de evaluación periodicade la satisfacción del usuario y partes interesadas </t>
  </si>
  <si>
    <t xml:space="preserve">2do trimestre: se aplicaron encuestas de evaluacion del servicio, el informe se publica en link transparencia </t>
  </si>
  <si>
    <t>Realizar el seguimiento a la percepción de los usuarios con el propósito de cuantificar el nivel de satisfacción frente a la prestación de los servicios de los diferentes procesos institucionales, y que servirá como insumo para evaluar el cumplimiento de los requisitos de calidad establecidos en los diferentes sistemas de gestión adoptados por la institución e implementar las acciones de mejora que se requiera para lograr cada vez una mejor prestación del servicio.</t>
  </si>
  <si>
    <t>1er trimestre: 
Se rindió informe respecto a la atención al ciudadano para el periodo comprendido entre Julio diciembre 2019 atención canal presencial 
 Se rindió informe respecto a la atención al ciudadano para el periodo comprendido entre enero y marzo de 2020</t>
  </si>
  <si>
    <t>Informe atención al ciudadano enero-marzo
https://unimayor.edu.co/web/images/gestion_documental/2020/INFORME_ENCUESTAS_DE_SATISFACCI%C3%93N_AL_USUARIO_2019.pdf</t>
  </si>
  <si>
    <t>2do trimestre: se publica informe PQRS en link transparencia</t>
  </si>
  <si>
    <t>https://unimayor.edu.co/web/transparencia?layout=edit&amp;id=2847#ano-2020</t>
  </si>
  <si>
    <r>
      <rPr>
        <b/>
        <sz val="10"/>
        <rFont val="Futura Bk"/>
        <family val="2"/>
      </rPr>
      <t xml:space="preserve">3er trimestre: </t>
    </r>
    <r>
      <rPr>
        <sz val="10"/>
        <rFont val="Futura Bk"/>
        <family val="2"/>
      </rPr>
      <t>Se rindió informe respecto a la atención al ciudadano para el periodo comprendido entre marzo-junio  2020 atención virtal</t>
    </r>
  </si>
  <si>
    <r>
      <rPr>
        <b/>
        <sz val="10"/>
        <rFont val="Futura Bk"/>
        <family val="2"/>
      </rPr>
      <t>4to trimestre:</t>
    </r>
    <r>
      <rPr>
        <sz val="10"/>
        <rFont val="Futura Bk"/>
        <family val="2"/>
      </rPr>
      <t xml:space="preserve"> Se rindió informe respecto a la atención al ciudadano para el periodo comprendido entre Julio diciembre 2019 atención virtal</t>
    </r>
  </si>
  <si>
    <t>https://unimayor.edu.co/web/images/gestion_documental/2020/INFORME_ENCUESTAS_DE_SATISFACCI%C3%93N_AL_USUARIO_2019.pdf</t>
  </si>
  <si>
    <t>Actualizar las Caracterizaciones de los grupos de interés y revisar la matriz de partes interesadas para su actualización</t>
  </si>
  <si>
    <t>1er trimestre: Se efectúo la caracterización de grupos de interesy partes interesadas</t>
  </si>
  <si>
    <t xml:space="preserve">Caracterización </t>
  </si>
  <si>
    <r>
      <t xml:space="preserve">3er trimestre: </t>
    </r>
    <r>
      <rPr>
        <sz val="10"/>
        <rFont val="Futura Bk"/>
        <family val="2"/>
      </rPr>
      <t>se actualiza con el apoyo de contratista gobierno digital, planeacion las caracterizaciones relacionadas con: estudiantes, contratistas, El proceso de talento humano actualiza caracterizacion de docentes y administrativos pendiente actualizar caracterización de proveedores</t>
    </r>
  </si>
  <si>
    <t>https://unimayor.edu.co/web/transparencia?layout=edit&amp;id=3058</t>
  </si>
  <si>
    <t>Documentar, presentar para  aprobación  la política de mejora normativa</t>
  </si>
  <si>
    <r>
      <t>1er trimestre:</t>
    </r>
    <r>
      <rPr>
        <sz val="10"/>
        <rFont val="Futura Bk"/>
        <family val="2"/>
      </rPr>
      <t xml:space="preserve"> La politica de mejor normativa fue aprobada y adoptada mediante la resolución N°228 del 31 de enero de 2020.</t>
    </r>
  </si>
  <si>
    <t>Politica mejora normativa
Resolución</t>
  </si>
  <si>
    <t>Establecer el plan de acción para dar cumplimiento al avance en la implementación de la política</t>
  </si>
  <si>
    <r>
      <t xml:space="preserve">1er trimestre: </t>
    </r>
    <r>
      <rPr>
        <sz val="10"/>
        <rFont val="Futura Bk"/>
        <family val="2"/>
      </rPr>
      <t>Se presentó el plan de acción para el avance en la implementación de la política.</t>
    </r>
  </si>
  <si>
    <t>Plan de acción.</t>
  </si>
  <si>
    <r>
      <t xml:space="preserve">2do trimestre:  </t>
    </r>
    <r>
      <rPr>
        <sz val="10"/>
        <rFont val="Futura Bk"/>
        <family val="2"/>
      </rPr>
      <t>se modifica la normatividad institucional relacionada con el Reglamento para la designación del Rector. 
Se fijan escala salariales para cargos de la institución.</t>
    </r>
  </si>
  <si>
    <t>Acuerdos</t>
  </si>
  <si>
    <r>
      <t>3er trimestre:</t>
    </r>
    <r>
      <rPr>
        <sz val="10"/>
        <rFont val="Futura Bk"/>
        <family val="2"/>
      </rPr>
      <t xml:space="preserve"> se trabaja en la modificacion del reglamento estudiantil septiembre </t>
    </r>
    <r>
      <rPr>
        <b/>
        <sz val="10"/>
        <rFont val="Futura Bk"/>
        <family val="2"/>
      </rPr>
      <t xml:space="preserve">
</t>
    </r>
  </si>
  <si>
    <r>
      <t xml:space="preserve">4to trimestre: 
</t>
    </r>
    <r>
      <rPr>
        <sz val="10"/>
        <rFont val="Futura Bk"/>
        <family val="2"/>
      </rPr>
      <t>Se realiza acuerdo para el nuevo plan de desarrollo insttiucional 2020-2024.
Se realiza acuerdo del reglamento de propiedad intelectual de la institución
Se realiza acuerdo aprobación del plan de fomento a la calidad 2020
Se avanza en la actualización del Estatuto docente</t>
    </r>
  </si>
  <si>
    <t>Acuerdos
Actas del consejo académico</t>
  </si>
  <si>
    <t>peso de la actividad: 9.09</t>
  </si>
  <si>
    <t>Avance9.09</t>
  </si>
  <si>
    <t>DOCENCIA FACULTAD DE ARTE Y DISEÑO</t>
  </si>
  <si>
    <t>TECNOLOGIA DELINEANTES DEARQUITECTURA E INGENIERÍA/DISEÑO VISUAL/ARQUITECTURA.</t>
  </si>
  <si>
    <t>Consolidar un sistema de aseguramiento de calidad que permita la toma de decisiones, la visibilizarían de resultados de la gestión, mediante la aplicación de procesos transparentes.</t>
  </si>
  <si>
    <t xml:space="preserve">Fuente: PDI 2016-2020
Planeación y ejecución de actividades para la revisión y ajuste de los proyectos educativos de los programas de las Facultades.
Ejecución de actividades del cronograma para el  proceso de Autoevaluación de cada uno de los programas con fines de acreditación de alta calidad </t>
  </si>
  <si>
    <r>
      <t>1er y segundo  trimestre: TECNOLOGIA DELINEANTES DE ARQUITECTURA E INGENIERIA.</t>
    </r>
    <r>
      <rPr>
        <sz val="10"/>
        <rFont val="Futura Bk"/>
        <family val="2"/>
      </rPr>
      <t xml:space="preserve">
Se mantiene el Proyecto Educativo del Programa. Este programa no adelanta procesos de autoevaluación con fines de acreditación de alta calidad.         
</t>
    </r>
    <r>
      <rPr>
        <b/>
        <sz val="10"/>
        <rFont val="Futura Bk"/>
        <family val="2"/>
      </rPr>
      <t xml:space="preserve">DISEÑO VISUAL. </t>
    </r>
    <r>
      <rPr>
        <sz val="10"/>
        <rFont val="Futura Bk"/>
        <family val="2"/>
      </rPr>
      <t xml:space="preserve">Se mantiene el Proyecto Educativo del Programa. Este programa no adelanta procesos de autoevaluación con fines de acreditación de alta calidad.
</t>
    </r>
    <r>
      <rPr>
        <b/>
        <sz val="10"/>
        <rFont val="Futura Bk"/>
        <family val="2"/>
      </rPr>
      <t xml:space="preserve">
ARQUITECTURA. </t>
    </r>
    <r>
      <rPr>
        <sz val="10"/>
        <rFont val="Futura Bk"/>
        <family val="2"/>
      </rPr>
      <t xml:space="preserve">Se mantiene el Proyecto Educativo del Programa. Este programa no adelanta procesos de autoevaluación con fines de acreditación de alta calidad.
</t>
    </r>
    <r>
      <rPr>
        <sz val="10"/>
        <rFont val="Futura Bk"/>
        <family val="2"/>
      </rPr>
      <t xml:space="preserve">
</t>
    </r>
  </si>
  <si>
    <t xml:space="preserve">Documentos remitidos en diplmado
Gráficos elaborados </t>
  </si>
  <si>
    <t>peso de la actividad:14.28%</t>
  </si>
  <si>
    <t>avance: 8</t>
  </si>
  <si>
    <t>Promover la formulación de los proyectos educativos de facultad
considerando el nuevo PEI y la base conceptual de resultados de aprendizaje.</t>
  </si>
  <si>
    <r>
      <t>2do trimestre:</t>
    </r>
    <r>
      <rPr>
        <sz val="10"/>
        <rFont val="Futura Bk"/>
        <family val="2"/>
      </rPr>
      <t xml:space="preserve">  La facultad no apdelanta procesos de acreditación de alta calidad de los progrmas, realiza procesos de renovación de resgistros califcados de los tres programas adscritos a la facultad de Arte y Diseño.</t>
    </r>
  </si>
  <si>
    <r>
      <t xml:space="preserve">3er trimestre: </t>
    </r>
    <r>
      <rPr>
        <sz val="10"/>
        <rFont val="Futura Bk"/>
        <family val="2"/>
      </rPr>
      <t xml:space="preserve"> La facultad no apdelanta procesos de acreditación de alta calidad de los progrmas, realiza procesos de renovación de resgistros califcados de los tres programas adscritos a la facultad de Arte y Diseño.</t>
    </r>
  </si>
  <si>
    <r>
      <t xml:space="preserve">4to trimestre: </t>
    </r>
    <r>
      <rPr>
        <sz val="10"/>
        <rFont val="Futura Bk"/>
        <family val="2"/>
      </rPr>
      <t>La facultad no apdelanta procesos de acreditación de alta calidad de los progrmas, realiza procesos de renovación de resgistros califcados de los tres programas adscritos a la facultad de Arte y Diseño.
En cuanto a los proyectos educativos del programa se esquematizaron ideas que permiten construir el nuevo proyecto educativo de facultad, con el fin de atemperarlos a los resultados de aprendizaje. La facultad logra unificar toda la base conceptual del modelo.
Todo el esfuerzo academico esta dirigido al reconocimiento de la alta calidad de los programas.</t>
    </r>
  </si>
  <si>
    <t>Fuente: PDI 2016-2020
Planeación y Ejecución de actividades del cronograma para procesos de registros calificados programas nuevos
Documentos Registros Calificados Programas Nuevos</t>
  </si>
  <si>
    <r>
      <t xml:space="preserve">1er trimestre: </t>
    </r>
    <r>
      <rPr>
        <sz val="10"/>
        <rFont val="Futura Bk"/>
        <family val="2"/>
      </rPr>
      <t xml:space="preserve">Se espera asignación de pares académicos para verificar las condiciones iniciales del nuevo programa, radicado en octubre de 2019. </t>
    </r>
  </si>
  <si>
    <t>Plataforma Saces: documentos requeridos por el MEN</t>
  </si>
  <si>
    <t>avance:</t>
  </si>
  <si>
    <r>
      <t xml:space="preserve">2do trimestre:  </t>
    </r>
    <r>
      <rPr>
        <sz val="10"/>
        <rFont val="Futura Bk"/>
        <family val="2"/>
      </rPr>
      <t xml:space="preserve">Se espera asignación de pares académicos para verificar las condiciones iniciales del nuevo programa, radicado en octubre de 2019. </t>
    </r>
  </si>
  <si>
    <r>
      <t xml:space="preserve">3er trimestre: </t>
    </r>
    <r>
      <rPr>
        <sz val="10"/>
        <rFont val="Futura Bk"/>
        <family val="2"/>
      </rPr>
      <t>Se sustenta la Licenciatura en música ante pares académicos en el mes de agosto (27 de agosto de 2020). Se realizarón ajustes y aclaraciones al documento solicitados por los pares.</t>
    </r>
  </si>
  <si>
    <r>
      <t xml:space="preserve">4to trimestre: </t>
    </r>
    <r>
      <rPr>
        <sz val="10"/>
        <rFont val="Futura Bk"/>
        <family val="2"/>
      </rPr>
      <t>En espera derespuesta por parte de la sala SACES.</t>
    </r>
  </si>
  <si>
    <t>Fuente: PDI 2016-2020
Fortalecimiento de la Actividades de movilidad entrante y saliente</t>
  </si>
  <si>
    <r>
      <t xml:space="preserve">1er trimestre: </t>
    </r>
    <r>
      <rPr>
        <sz val="10"/>
        <rFont val="Futura Bk"/>
        <family val="2"/>
      </rPr>
      <t>Se planifica movilidad del semestre: Arquitecto Sory movilidad Evento en España, Ing. Eduardo Casanova Colegio Mayor de -Cundinamarca</t>
    </r>
  </si>
  <si>
    <r>
      <t>2do trimestre:</t>
    </r>
    <r>
      <rPr>
        <sz val="10"/>
        <rFont val="Futura Bk"/>
        <family val="2"/>
      </rPr>
      <t>No hubo movilidad entrate y saliente.- teniendo en cuenta la emergencia sanitaria ocasionada por COVID -19. actividad suspendida.</t>
    </r>
  </si>
  <si>
    <r>
      <t>3er trimestre:</t>
    </r>
    <r>
      <rPr>
        <sz val="10"/>
        <rFont val="Futura Bk"/>
        <family val="2"/>
      </rPr>
      <t>NNo hubo movilidad entrate y saliente.- teniendo en cuenta la emergencia sanitaria ocasionada por COVID -19. actividad suspendida.</t>
    </r>
  </si>
  <si>
    <r>
      <t>4to trimestre:</t>
    </r>
    <r>
      <rPr>
        <sz val="10"/>
        <rFont val="Futura Bk"/>
        <family val="2"/>
      </rPr>
      <t xml:space="preserve"> No hubo movilidad entrate y saliente.- teniendo en cuenta la emergencia sanitaria ocasionada por COVID -19. actividad suspendida.</t>
    </r>
  </si>
  <si>
    <t xml:space="preserve">Fuente: PDI 2016-2020
Proyecto Proyección social desde las facultades articulando programas académicos </t>
  </si>
  <si>
    <r>
      <t xml:space="preserve">1er trimestre: </t>
    </r>
    <r>
      <rPr>
        <sz val="10"/>
        <rFont val="Futura Bk"/>
        <family val="2"/>
      </rPr>
      <t>La proyección social de la facultad se hace a traves de los proyectos de grado. En este periodo se formulan los documentos, se asignan docentes Tutores.
Vale destacar que se realiza trabajos de grado para apoyo entes rterritoriales locales: MUnicipio Timbio, Piamonte, igualmente se trabaja con comunidades especiales que ocupa la Escuela la Pamba.</t>
    </r>
  </si>
  <si>
    <t>Trabajos de grado
Labor docente</t>
  </si>
  <si>
    <r>
      <t xml:space="preserve">2do trimestre: </t>
    </r>
    <r>
      <rPr>
        <sz val="10"/>
        <rFont val="Futura Bk"/>
        <family val="2"/>
      </rPr>
      <t xml:space="preserve"> Se continua con la formulacion de documetnos, se entregan algunos trabajos de grado de los programas de facultad, se asignan docentes jurados. </t>
    </r>
  </si>
  <si>
    <r>
      <t xml:space="preserve">3er trimestre: </t>
    </r>
    <r>
      <rPr>
        <sz val="10"/>
        <rFont val="Futura Bk"/>
        <family val="2"/>
      </rPr>
      <t xml:space="preserve"> proyección social de la facultad se hace a traves de los proyectos de grado. En este periodo se formulan los documentos, se asignan docentes Tutores.</t>
    </r>
  </si>
  <si>
    <t xml:space="preserve">4to trimestre: e continua con la formulacion de documetnos, se entregan algunos trabajos de grado de los programas de facultad, se asignan docentes jurados. </t>
  </si>
  <si>
    <t>Fuente: PDI 2016-2020
Establecimiento de acciones de mejora para superar media nacional de pruebas Saber Pro
Un documento con el análisis de los resultados de las pruebas</t>
  </si>
  <si>
    <r>
      <t xml:space="preserve">1er trimestre: </t>
    </r>
    <r>
      <rPr>
        <sz val="10"/>
        <rFont val="Futura Bk"/>
        <family val="2"/>
      </rPr>
      <t>Se entrega a docentes las guias para revisión, tanto de pruebas específicas como generales. 
La participación de los estudiantes de los progrmas de la facultad en los simulacros es baja, a pesar del esfuerzo institucional que se hace desde vicerrectoría.</t>
    </r>
  </si>
  <si>
    <t>Correos electronicos
Labor docente</t>
  </si>
  <si>
    <r>
      <t xml:space="preserve">2do trimestre:  </t>
    </r>
    <r>
      <rPr>
        <sz val="10"/>
        <rFont val="Futura Bk"/>
        <family val="2"/>
      </rPr>
      <t>Se promueven simulacros de la prueba específica en el programa de arquitectura con una baja participación.</t>
    </r>
  </si>
  <si>
    <r>
      <t>3er trimestre:</t>
    </r>
    <r>
      <rPr>
        <sz val="10"/>
        <rFont val="Futura Bk"/>
        <family val="2"/>
      </rPr>
      <t xml:space="preserve"> Se entrega a docentes las guias para revisión, tanto de pruebas específicas como generales. 
La participación de los estudiantes de los progrmas de la facultad en los simulacros es baja, a pesar del esfuerzo institucional que se hace desde vicerrectoría.</t>
    </r>
  </si>
  <si>
    <r>
      <t xml:space="preserve">4to trimestre: </t>
    </r>
    <r>
      <rPr>
        <sz val="10"/>
        <rFont val="Futura Bk"/>
        <family val="2"/>
      </rPr>
      <t>Se promueven simulacros de la prueba específica en el programa de arquitectura con una baja participación.</t>
    </r>
  </si>
  <si>
    <t>Fuente: PDI 2016-2020
4 cursos on-line en el AVA Unimayor Virtual
Centro de Formación Virtual</t>
  </si>
  <si>
    <t xml:space="preserve"> La facultad trabaja un modelo de transición que facilita la transición entre lo presencial y la nueva realidad basado en el uso de las tic, "DOCUMENTO GUÍA
ESTRATEGIA PARA IMPLEMENTAR COMPONENTES DE MÓDULO A TRAVÉS DE LAS TICs"
para el desarrollo de las clases. 
Unimayor Virtual, es la plataforma donde se registran las guias de cada componente.</t>
  </si>
  <si>
    <t xml:space="preserve">Documento Guia _ Docentes </t>
  </si>
  <si>
    <t>Fuente Gestión del proceso
Organización de 2 eventos 
1 de carácter nacional y 1 de carácter internacional</t>
  </si>
  <si>
    <r>
      <t xml:space="preserve">1er trimestre: </t>
    </r>
    <r>
      <rPr>
        <sz val="10"/>
        <rFont val="Futura Bk"/>
        <family val="2"/>
      </rPr>
      <t>Se planea el evento final de semestre y se institucionaliza para la Facultad de Arte y Diseño "Espacio abierto", como el evento de cierre de semestre. Exposición de trabajos finales y ciclo de conferencias.</t>
    </r>
  </si>
  <si>
    <t>Invitaciones
Actas consejo Facultad
publicaciones
registro plataforma
Diseño del Evento</t>
  </si>
  <si>
    <r>
      <t xml:space="preserve">2do trimestre: Espacio abierto, </t>
    </r>
    <r>
      <rPr>
        <sz val="10"/>
        <rFont val="Futura Bk"/>
        <family val="2"/>
      </rPr>
      <t>es un evento que se realizó en acuerdo con la Universidad Católica de Paraná (Brasil) y IUCMC en cabeza de la Facultad de Arte y Diseño, al final de cada semestre donde se exponen los trabajos finales de los estudiantes (Diseño Visual  99 proyectos; Arquitectura  175 proyectos, TDAI 81 proyectos, Especialización en Diseño de Ambientes 5 proyectos y se dan ocho (8)conferencias incluido encuentro de semillero.</t>
    </r>
  </si>
  <si>
    <r>
      <t xml:space="preserve">3er trimestre: </t>
    </r>
    <r>
      <rPr>
        <sz val="10"/>
        <rFont val="Futura Bk"/>
        <family val="2"/>
      </rPr>
      <t>Se planea Espacio abierto II. Se planea el evento final de semestre", como el evento de cierre de semestre. Exposición de trabajos finales y ciclo de conferencias.</t>
    </r>
  </si>
  <si>
    <r>
      <t xml:space="preserve">4to trimestre: </t>
    </r>
    <r>
      <rPr>
        <sz val="10"/>
        <rFont val="Futura Bk"/>
        <family val="2"/>
      </rPr>
      <t>En el mes de diciembre de realiza de manera paralela las conferencias y las entregas de trabajos finales de facultad, dentro del evento Espacio abierto, se registraron 6 conferencias.</t>
    </r>
  </si>
  <si>
    <t>92% de cumplimiento</t>
  </si>
  <si>
    <t>Aprobado en sección institucional de Gestión y  Desempeño del 29 de enero de 2021</t>
  </si>
  <si>
    <t xml:space="preserve">En los informes entregados de las inspecciones realizadas se evidencia el funcionamiento y la recarga de los extintores al 100%.
La efectividad o el impacto de las inspecciones se evidenciarán una vez sea corregidas las acciones. 
</t>
  </si>
  <si>
    <t xml:space="preserve">
La inducción y re - inducción se realizó con el apoyo del proceso de comunicaciones por medio de correos electrónicos y adicionalmente se pasó por cada uno de los puestos de trabajo resolviendo inquietudes, se evidencia mediante registro de firmas.
Se realizó a la totalidad de la población de la Institución.
Pendiente la efectivad para medir por numero de firmas en la asistencias, puesto que el registro se encuentra en la oficina.
</t>
  </si>
  <si>
    <r>
      <t xml:space="preserve">3er trimestre: </t>
    </r>
    <r>
      <rPr>
        <sz val="10"/>
        <rFont val="Futura Bk"/>
        <family val="2"/>
      </rPr>
      <t xml:space="preserve">En el tercer trimestre del año se realizó Inducción del SG-SST del personal que ingreso Nuevos por medio de los correos electronicos. </t>
    </r>
  </si>
  <si>
    <r>
      <t xml:space="preserve">4to trimestre: </t>
    </r>
    <r>
      <rPr>
        <sz val="10"/>
        <rFont val="Futura Bk"/>
        <family val="2"/>
      </rPr>
      <t xml:space="preserve">Para el cuarto trimestre de la vigencia no ingreso personal a la institución. </t>
    </r>
  </si>
  <si>
    <t>Correo electrónico suspendiendo la socialización</t>
  </si>
  <si>
    <r>
      <t xml:space="preserve">2do trimestre: </t>
    </r>
    <r>
      <rPr>
        <sz val="10"/>
        <rFont val="Futura Bk"/>
        <family val="2"/>
      </rPr>
      <t>Los Auxiliares Administrativos completaron exitosamente el curso virtual de Lenguaje Clara para Servidores Publicos de Colombia  del Departamento Nacional de Planeación.</t>
    </r>
    <r>
      <rPr>
        <b/>
        <sz val="10"/>
        <rFont val="Futura Bk"/>
        <family val="2"/>
      </rPr>
      <t xml:space="preserve"> 
</t>
    </r>
    <r>
      <rPr>
        <sz val="10"/>
        <rFont val="Futura Bk"/>
        <family val="2"/>
      </rPr>
      <t>Se realiza capacitación el dia 5 de junio tema: atención al ciudadano con la participación de 26 funcionarios administrativos. Orientada por el Secretario General</t>
    </r>
  </si>
  <si>
    <t>Constancia de Participación.
Aceptación invitación meet.</t>
  </si>
  <si>
    <t>3er trimestre: Se hizo acompañamiento a las diferentes áreas acerca de como resolver peticiones, quejas, reclamos, sugerencias, denuncias y felicitaciones</t>
  </si>
  <si>
    <t>Correos electrónicos</t>
  </si>
  <si>
    <t>4to trimestre: Se hizo acompañamiento a las diferentes áreas acerca de como resolver peticiones, quejas, reclamos, sugerencias, denuncias y felicitaciones</t>
  </si>
  <si>
    <t>OBJETIVO ESTRATÉGICO INSTITUCIONAL RELACIONADO:</t>
  </si>
  <si>
    <t>Consolidar un sistema de aseguramiento de calidad que permita la toma de decisiones y la visibilización de resultados de la gestión, mediante la aplicación de procesos transparentes.</t>
  </si>
  <si>
    <t>EJE TEMÁTICO RELACIONADO:</t>
  </si>
  <si>
    <t xml:space="preserve">ANÁLISIS DE CUMPLIMIENTO POA FRENTE A RESULTADOS OBTENIDOS </t>
  </si>
  <si>
    <t xml:space="preserve">Fuente: Riesgos
Realizar seguimiento a la documentación existente en el sistema de gestión.
</t>
  </si>
  <si>
    <r>
      <t xml:space="preserve">1er trimestre: </t>
    </r>
    <r>
      <rPr>
        <sz val="10"/>
        <rFont val="Futura Bk"/>
        <family val="2"/>
      </rPr>
      <t>Durante el primer trimestre de 2020  se ha realizado el seguimiento a la documentación existente en el SGI, teniendo en cuenta las actualizaciones que deben realizarse para cada vigencia, de acuerdo a los requisitos de MIPG en sus diferentes dimensiones, los sistemas asumidos por la institución y Función Pública.
A la fecha se han actualizado los Planes de Gestión y Desarrollo de Talento Humano: Plan Estratégico de TH, Plan de Vacantes y Provisión de personal,Plan Institucional de BSL e Incentivos, Plan Institucional de Capacitación, Plan institucional de Seguridad y Salud en el Trabajo;  Plan de Austeridad y Gestión Ambiental, Guía de Requisitos ambientales; Plan de preservación digital a largo plazo; Manual de Atención y Participación Ciudadana.</t>
    </r>
  </si>
  <si>
    <t>Documentos actualizados en plataforma del SGI. 
Listado Maestro de documentos internos.
Listado de seguimiento a solicitudes de  actualización.
Página web institucional</t>
  </si>
  <si>
    <t>Peso de la actividad: 5</t>
  </si>
  <si>
    <r>
      <t xml:space="preserve">2do trimestre: </t>
    </r>
    <r>
      <rPr>
        <sz val="10"/>
        <rFont val="Futura Bk"/>
        <family val="2"/>
      </rPr>
      <t xml:space="preserve">En el segundo trimestre 2020 se realizó seguimiento a la documentación , para garantizar su vigencia en las plataformas institucionales (SGI- página web):
Modelos operativos de los procesos institucionales alienados a los requisitos de MIPG; Política de Mejora Normativa, incluída en Políticas de MIPG; modelo de Caracterización de usuarios externos; mecanismos de medición de Satisfacción de Usuarios; actualización POA Admisiones; Informe de Atención al Ciudadano; caracterizaciones Estudiantes, Contratistas, Docentes, Proveedores; Informe cumplimiento PDI. </t>
    </r>
  </si>
  <si>
    <r>
      <t xml:space="preserve">3er trimestre: </t>
    </r>
    <r>
      <rPr>
        <sz val="10"/>
        <rFont val="Futura Bk"/>
        <family val="2"/>
      </rPr>
      <t xml:space="preserve">Para el tercer trimestre se ha dado continuidad al seguimiento para mantener actualizada la documentación institucional en el SGI, según los requerimientos establecidos:
Aplicativo riesgos; alineación riesgos institucionales a los Objetivos de Política y ODS; alineación ejes estratégicos PDI 2020-2024 con dimensiones MIPG; acuerdos de constitución de Comités institucionales; normogramas por proceso.
</t>
    </r>
  </si>
  <si>
    <t>Plataforma SGI actualizada
Aplicativo riesgos
PDI 2020-2024
Página web institucional actualizada</t>
  </si>
  <si>
    <r>
      <t>4to trimestre:</t>
    </r>
    <r>
      <rPr>
        <sz val="10"/>
        <rFont val="Futura Bk"/>
        <family val="2"/>
      </rPr>
      <t>En este periodo se continuó el seguimiento a la documentación publicada en el SGI. Se revisó documentación para los procesos de Investigaciones, Programa de Inglés, Extensión, Egresados, Proyección Social, Internacionalización, Adquisición de Bienes y Servicios, Gestión Documental, G. Presupuesto, G. Tesorería, G. Contable, G. Talento Humano, Registro y Control Académico, Bienestar Universitario,  G. Biblioteca, Admisiones, G. Jurídica.
Actualización link de transparencia con Procedimiento Participación Ciudadana para adopción del esquema de Publicación, Caracterización Estudiantes.
Seguimiento en aplicativo a riesgos de Admisiones, G. Presupuesto,  G. Biblioteca, TIC, Proyección Social, Investigaciones,  Egresados, G. Ambiental, G. Documental.</t>
    </r>
  </si>
  <si>
    <t>Plataforma SGI actualizada
Aplicativo riesgos
Página web institucional actualizada</t>
  </si>
  <si>
    <t>Fuente: Gestión del Proceso
Actualizar permanentemente el SGI mediante revisión y actualización de documentos   (Unificar documentos)   según la requisición de los procesos y de acuerdo a los requerimientos de la normatividad vigente.</t>
  </si>
  <si>
    <r>
      <t xml:space="preserve">1er trimestre: </t>
    </r>
    <r>
      <rPr>
        <sz val="10"/>
        <rFont val="Futura Bk"/>
        <family val="2"/>
      </rPr>
      <t>En el primer trimestre de 2020 se han actualizado 47 documentos y registros, según las solicitudes de los líderes de proceso.
Procedimientos de Gestión y desarrollo de Talento Humano, Planeación y Mejora, Gestión Documental, Gestión Jurídica, Gestión de Recursos Tecnológicos, Gestión de Presupuesto, Bienestar Universitario, Direccionamiento Estratégico e Investigaciones.</t>
    </r>
  </si>
  <si>
    <t>Documentos actualizados en plataforma del SGI. 
Listado Maestro de documentos internos.
Listado de seguimiento a solicitudes de  actualización.</t>
  </si>
  <si>
    <t>Peso de la actividad: 10</t>
  </si>
  <si>
    <t>Avance: 2.5</t>
  </si>
  <si>
    <r>
      <t>2do trimestre:</t>
    </r>
    <r>
      <rPr>
        <sz val="10"/>
        <rFont val="Futura Bk"/>
        <family val="2"/>
      </rPr>
      <t xml:space="preserve"> En el segundo trimestre 2020 se realizó seguimiento a la documentación del SGI, actualizando según las solicitudes de los líderes de proceso,  60 documentos (43 documentos- 17 formatos). Estos documentos y formatos corresponden a los 13 procesos y 18 subprocesos del SGI.
</t>
    </r>
  </si>
  <si>
    <t xml:space="preserve">Avance 2.5 </t>
  </si>
  <si>
    <r>
      <rPr>
        <b/>
        <sz val="10"/>
        <rFont val="Futura Bk"/>
        <family val="2"/>
      </rPr>
      <t>3er trimestre:</t>
    </r>
    <r>
      <rPr>
        <sz val="10"/>
        <rFont val="Futura Bk"/>
        <family val="2"/>
      </rPr>
      <t xml:space="preserve"> En el tercer trimestre se actualizaron 9 documentos en el SGI (4 documentos y 5 registros), según las necesidades de los procesos. Corresponden a Bienestar Universitario, Adquisición de ByS, Investigaciones, TH, Direccionamiento estratégico, Desarrollo Curricular. Se continúa revisando la documentación del SGI por parte de la PU de Calidad y en apoyo a los líderes de proceso, se verifica la vigencia u obsolenscencia de los mismos para garantizar la actualización que se requiera.</t>
    </r>
  </si>
  <si>
    <r>
      <t>4to trimestre:</t>
    </r>
    <r>
      <rPr>
        <sz val="10"/>
        <rFont val="Futura Bk"/>
        <family val="2"/>
      </rPr>
      <t>En el cuarto trimestre se realizó la actualización de 31 documentos en el SGI (8 procedimientos, 6  documentos, 2 instructivos, 15 formatos), de acuerdo a las revisiones de los líderes de proceso. Corresponden a Egresados, Desarrollo Curricular, nvestigaciones, Direccionamiento Estratégico, G. presupuesto, G. Talento Humano, G. Documental, Bienestar Universitario, Proyección Social, TIC, G. Contable, Planeación y Extensión).</t>
    </r>
  </si>
  <si>
    <t>Fuente: Gestión del Proceso
1. Evaluar los procedimientos del SGI de acuerdo a los requerimientos de la Guía de Lenguaje Claro y Laboratorios de Simplicidad del DNP.
2. Establecer plan de acción para actualización de procedimientos según la Guía de Lenguaje Claro.</t>
  </si>
  <si>
    <r>
      <t xml:space="preserve">1er trimestre: </t>
    </r>
    <r>
      <rPr>
        <sz val="10"/>
        <rFont val="Futura Bk"/>
        <family val="2"/>
      </rPr>
      <t>En este trimestre se está realizando el análisis de acuerdo de la Guía de Lenguaje Claro, para identificar los procesos que deben aplicar de manera directa los requerimientos de la misma, teniendo en cuenta que se refiere al lenguaje que las instituciones del estado deben utilizar de la ventanilla hacia afuera, y de acuerdo a esto definir las estrategias para esta aplicación.</t>
    </r>
  </si>
  <si>
    <r>
      <t xml:space="preserve">2do trimestre: </t>
    </r>
    <r>
      <rPr>
        <sz val="10"/>
        <rFont val="Futura Bk"/>
        <family val="2"/>
      </rPr>
      <t>Se envió a la Asesora de Admisiones la Guía de Lenguaje Claro y Laboratorios de Simplicidad para realizar la revisión de documentos  en SGI y publicados en  página institucional, y verificar que se ajusten a estas directrices. Se actualizó el procedimiento de Inscripción, Admisión y Matrícula a su versión 10, ajustado a los requerimientos por la contingencia COVID19. Este ajuste se realizó también en el link de Admisiones de la página web institucional para el ingreso de estudiantes para el II-2020.</t>
    </r>
  </si>
  <si>
    <t xml:space="preserve">Documento actualizado Inscripción, Admisión y Matrícula en plataforma del SGI. 
Link de Admisiones actualizado en página web institucional.
</t>
  </si>
  <si>
    <t>Documento actualizado Inscripción, Admisión y Matrícula en plataforma del SGI. 
Link de Admisiones actualizado en página web institucional.
Plataforma SIAG -  Admisiones</t>
  </si>
  <si>
    <t>Recolectar la  información actualizada del comportamiento del SGI para la consolidación del  Acta de Revisión por la Dirección.</t>
  </si>
  <si>
    <r>
      <t xml:space="preserve">1er trimestre: </t>
    </r>
    <r>
      <rPr>
        <sz val="10"/>
        <rFont val="Futura Bk"/>
        <family val="2"/>
      </rPr>
      <t>Se está realizando la recolección de información desde cada uno de los sistemas adoptados por la institución (Calidad, Ambiental, Educación para el trabajo, Seguridad y Salud en el Trabajo y Seguridad de la Información), para consolidar el Acta de Revisión por la dirección, de acuerdo a la gestión realizada durante la vigencia 2019.</t>
    </r>
  </si>
  <si>
    <t xml:space="preserve">Informes de seguimiento POA
Informes de indicadores
</t>
  </si>
  <si>
    <r>
      <t xml:space="preserve">2do y 3er trimestre: </t>
    </r>
    <r>
      <rPr>
        <sz val="10"/>
        <rFont val="Futura Bk"/>
        <family val="2"/>
      </rPr>
      <t>Se han realizado los informes de gestión periódicos  y el informe consolidado de cumplimiento de PDI 2016-2020. Se analizaron cada uno de las etrategias, objetivos, planes y proyectos contemplados en ese plan y sirvieron como base para la construcción del nuevo PDI 2020-2026. Se evidencia en los informes de gestión de la Oficina de Planeación y publicaciones en página web institucional.</t>
    </r>
  </si>
  <si>
    <t xml:space="preserve">Informes consolidades de seguimiento POA
Informes de indicadores
Página web institucional
</t>
  </si>
  <si>
    <r>
      <t>4to trimestre:</t>
    </r>
    <r>
      <rPr>
        <sz val="10"/>
        <rFont val="Futura Bk"/>
        <family val="2"/>
      </rPr>
      <t>Para este periodo se han consolidado  los seguimientos para el informe de gestión vigencia  2020. De acuerdo a los planes establecidos en  el nuevo PDI 2020-2026 se realiza el seguimiento para evidenciar resultados al último periodo 2020. Se encuentran  los informes de gestión de la Oficina de Planeación y publicaciones en página web institucional.</t>
    </r>
  </si>
  <si>
    <t>Informes consolidades de seguimiento POA
Informes de Gestión
Página web institucional</t>
  </si>
  <si>
    <t>Avance 5.0</t>
  </si>
  <si>
    <t xml:space="preserve">Verficar la realización de encuestas para medir nivel de satisfacción de los ciudadanos en los diferentes puntos de atención establecidos. </t>
  </si>
  <si>
    <r>
      <t>1er trimestre: E</t>
    </r>
    <r>
      <rPr>
        <sz val="10"/>
        <rFont val="Futura Bk"/>
        <family val="2"/>
      </rPr>
      <t xml:space="preserve">sta actividad se realiza desde el proceso de Gestion Jurídica, en cumplimiento a lo establecido dentro del manual de atención al ciudadano, se verifica mediante presentación de informe. </t>
    </r>
  </si>
  <si>
    <t>Informe Atención al Ciudadano</t>
  </si>
  <si>
    <t>Avance: 5.0</t>
  </si>
  <si>
    <r>
      <t xml:space="preserve">2do, 3er y 4to: </t>
    </r>
    <r>
      <rPr>
        <sz val="10"/>
        <rFont val="Futura Bk"/>
        <family val="2"/>
      </rPr>
      <t>Según el reporte que arroja el sistema de encuestas a través del Chat institucional en el periodo comprendido de abril  hasta  junio de 2020, hay 295 usuarios que dieron respuesta. Se otuvo un procentaje promedio de satisfacción de 97.63% frente a Información clara y oportuna, facilidad de los trámites, amabilidad y respeto y satisfacción con la prestación del servicio.</t>
    </r>
  </si>
  <si>
    <t xml:space="preserve">Reporte Sistema de encuestas Chat institucional </t>
  </si>
  <si>
    <t>Actualización de documentos y registros, inclusive listados maestros del SGI de acuerdo con el avance de los procesos en la actualización de TRD y en articulación con la implementación del software de gestión documental.</t>
  </si>
  <si>
    <r>
      <t xml:space="preserve">1er trimestre: </t>
    </r>
    <r>
      <rPr>
        <sz val="10"/>
        <rFont val="Futura Bk"/>
        <family val="2"/>
      </rPr>
      <t>Durante el primer trimestre de 2020  se ha realizado apoyo en la actualización de las TRD;  sin embargo, desde el proceso de Gestión Documental se está llevando a cabo la actualización de las mismas en compañía de los líderes de proceso, para ajustarlas a la realidad insittucional y en particular para parametrizarlas de acuerdo a los requerimientos del nuevo softwarre de Gestión Documental adquirido por la institución. Hasta tanto se termine esta actividad y su correspondiente aprobación, podrá llevarse a cabo la actualización de la documentación del SGI con las nuevas codificaciones y versionamientos.</t>
    </r>
  </si>
  <si>
    <t>Sistema de Gestión Documental Gfiles</t>
  </si>
  <si>
    <t>Peso de la actividad: 15</t>
  </si>
  <si>
    <r>
      <t xml:space="preserve">2do,  3er trimestre y 4to trimestre: </t>
    </r>
    <r>
      <rPr>
        <sz val="10"/>
        <rFont val="Futura Bk"/>
        <family val="2"/>
      </rPr>
      <t>El proyecto de implementación del Sistema de  Gestión documental Gfiles se ha desarrollado desde el proceso de Gestión Documental a lo largo del 2020, trabajando con los líderes de proceso, parametrizando en el Sistema las TRD y socializando el mecanismo de ingreso al Gfiles. Las TRD que se han actualizado con el acompañamiento de la PU de Archivo, aún no han sido aprobadas. Fueron presentadas en Comité de gestión y Desempeño en el mes de junio de 20202, con el compromiso de la PU de Archivo de su presentación al Mesa de gestión documental de la Gobernación del Cauca para la revisión y aprobación de las TRD institucionales.</t>
    </r>
  </si>
  <si>
    <t>Sistema de Gestión Documental Gfiles
Listados de capacitación
Claves de acceso a Gfiles
Acta Comité Gestión y Desempeño</t>
  </si>
  <si>
    <t>Capacitación en el SGI a funcionarios de la institución.</t>
  </si>
  <si>
    <r>
      <t xml:space="preserve">1er trimestre: </t>
    </r>
    <r>
      <rPr>
        <sz val="10"/>
        <rFont val="Futura Bk"/>
        <family val="2"/>
      </rPr>
      <t xml:space="preserve">En este trimestre  se ha realizado actualización del aplicativo de riesgos en el SGI con el apoyo de Gestión de Recursos Tecnológicos,   capacitando a los líderes de los diferentes procesos sobre el manejo de la herramienta y la administración de sus riesgos. Se mantiene la asesoría en cuanto a requerimientos de cada proceso para el mantenimiento de la documentación actualizada. </t>
    </r>
  </si>
  <si>
    <r>
      <t>2do y 3er trimestre:</t>
    </r>
    <r>
      <rPr>
        <sz val="10"/>
        <rFont val="Futura Bk"/>
        <family val="2"/>
      </rPr>
      <t xml:space="preserve">A partir del segundo trimestre de 2020 se generó la situación particular por el COVID19, la cual llevó a cambiar la modalidad de trabajo presencial a virtual. De ese modo, el acompañamiento a los líderes de proceso para la actualización de sus documentos del SGI, así como la documentación en el aplicativo de Riesgos. No se ha presentado vinculación de personal administrativo en esta vigencia, por esta razón no se ha realizado capacitación a nuevos funcionarios. </t>
    </r>
  </si>
  <si>
    <t xml:space="preserve">Informe de Actividades : Reuniones virtuales con líderes de proceso. 
</t>
  </si>
  <si>
    <r>
      <t>4to trimestre:</t>
    </r>
    <r>
      <rPr>
        <sz val="10"/>
        <rFont val="Futura Bk"/>
        <family val="2"/>
      </rPr>
      <t>En este periodo se dio continuidad al acompañamiento a los líderes de proceso para el seguimiento en el Aplicativo a los riesgos documentados en el mapa de riesgos institucionales.
Se realizó inducción en aplicativo de Acciones a la nueva auxiliar de Secretaría General.</t>
    </r>
  </si>
  <si>
    <t>Informe de Actividades : Reuniones virtuales con líderes de proceso. 
Listado de Asistencia</t>
  </si>
  <si>
    <t>Actualización de los instrumentos de gestión de la información: Registro de Activos de Información, (TRD). Indice de Información Clasificada y Reservada (Revisión y visto bueno de Juridica). Esquema de Públicación (Gobierno Digital).
Articulación de procesos:
Desde la gestión documental la actividad se relaciona con el control y la verificación de los requisitos de gestión documental.
Desde Calidad: Versionamiento de todos los documentos.
Desde Sistema  de Información aplicación de controles de acceso, consulta y preservación  (evidencia parametrizacipon herramienta SW d elos controles).
Desde Gestión de Recursos Técnologicos soporte para la preservación de los tipos documentales y formatos (evidencia copias de seguridad de la información).
Desde comunicaciones Cumplimiento de requisitos para el Cumplimiento del esquema de publicación aprobado.</t>
  </si>
  <si>
    <r>
      <t>1er trimestre:</t>
    </r>
    <r>
      <rPr>
        <sz val="10"/>
        <rFont val="Futura Bk"/>
        <family val="2"/>
      </rPr>
      <t xml:space="preserve"> A la fecha se ha realizado la actualización del Cuadro de Clasificación Documental (V3), según el requerimiento de la PU de Gestión Documental.</t>
    </r>
  </si>
  <si>
    <t>Documento actualizado en plataforma del SGI. 
Listado Maestro de registros.
Listado de seguimiento a solicitudes de  actualización.</t>
  </si>
  <si>
    <r>
      <rPr>
        <b/>
        <sz val="10"/>
        <rFont val="Futura Bk"/>
        <family val="2"/>
      </rPr>
      <t>2do y 3er trimestre</t>
    </r>
    <r>
      <rPr>
        <sz val="10"/>
        <rFont val="Futura Bk"/>
        <family val="2"/>
      </rPr>
      <t xml:space="preserve">:Se realizó el documento de Participación ciudadana para la adopción y actualización del Esquema de Publicación V1 y se publicó en el SGI y en link de Transparencia. </t>
    </r>
  </si>
  <si>
    <t>Documento actualizado en plataforma del SGI. 
Listado Maestro de documentos
Listado de seguimiento a solicitudes de  actualización.</t>
  </si>
  <si>
    <r>
      <t xml:space="preserve">4to trimestre: </t>
    </r>
    <r>
      <rPr>
        <sz val="10"/>
        <rFont val="Futura Bk"/>
        <family val="2"/>
      </rPr>
      <t>se continua con el versionamiento de documentos según lo establecido en las TRD.</t>
    </r>
  </si>
  <si>
    <r>
      <t xml:space="preserve">segundo Semestre: </t>
    </r>
    <r>
      <rPr>
        <sz val="10"/>
        <rFont val="Futura Bk"/>
        <family val="2"/>
      </rPr>
      <t>En el inicio del segundo periodo académico 2020 se realizó el proceso de Inscripción, Admisión y Matrícula bajo los lineamientos del nuevo procedimiento dispuesto para los aspirantes a los programas académicos, y siguiendo las indicaciones en la plataforma virtual del SIAG, y con acceso desde la página web institucional.</t>
    </r>
  </si>
  <si>
    <t>DOCENCIA FACULTAD DE CIENCIAS SOCIALES Y DE LA ADMINISTRACIÓN</t>
  </si>
  <si>
    <t>Administración de Empresas - Administración Financiera - Tecnología en Gestión Empresarial, Tecnología en Gestión Comercial y de Mercados, Tecnología en Gestión Financiera y Especialización en Alta Gerencia.</t>
  </si>
  <si>
    <r>
      <t xml:space="preserve">Sobre los PEP de los programas de Gestión Empresarial, Gestión Comercial y de Mercados, Gestión Financiera, Administración de Empresas y Administración Financiera; en el mes de </t>
    </r>
    <r>
      <rPr>
        <sz val="10"/>
        <color rgb="FFFF0000"/>
        <rFont val="Futura Bk"/>
        <family val="2"/>
      </rPr>
      <t>jun. 2020</t>
    </r>
    <r>
      <rPr>
        <sz val="10"/>
        <rFont val="Futura Bk"/>
        <family val="2"/>
      </rPr>
      <t>, se trabajó en la definición de la conceptualización metodológica y epístemológica de los programas a través de una conferencia y trabajo práctico por cada programa generando el documento final del mismo. Se considera un avance del 60%. Se continuará con los resultados de aprendizaje, a partir de los parámetros definidos en el Diplomado realizado entre los meses de oct., nov. y dic. de 2020.</t>
    </r>
  </si>
  <si>
    <t>Documento por programa de la conceptualización metodológica y epistemológica de los programas.</t>
  </si>
  <si>
    <t>peso de la actividad:11.11</t>
  </si>
  <si>
    <t>Avance: 11.11%</t>
  </si>
  <si>
    <r>
      <t xml:space="preserve">En el mes de </t>
    </r>
    <r>
      <rPr>
        <sz val="10"/>
        <color rgb="FFFF0000"/>
        <rFont val="Futura Bk"/>
        <family val="2"/>
      </rPr>
      <t>sep.2020</t>
    </r>
    <r>
      <rPr>
        <sz val="10"/>
        <rFont val="Futura Bk"/>
        <family val="2"/>
      </rPr>
      <t xml:space="preserve"> se recibió la Acreditación de Alta Calidad de los programas de la Tecnología en Gestión Empresarial en ciclo propedéutico con Administración de Empresas mediante la Resolución # 018072 del 28 de septiembre de 2020 del MEN; Tecnología en Gestión Comercial y de Mercados  en ciclo propedéutico con Administración de Empresa Resolución # 018071 del 28 de septiembre de 2020 del MEN y de Administración de Empresas Resolución # 018070 del 28 de Septiembre de 2020 del MEN.</t>
    </r>
  </si>
  <si>
    <t>Resoluciones de Acreditación de Alta Calidad.</t>
  </si>
  <si>
    <r>
      <t xml:space="preserve">En el mes de </t>
    </r>
    <r>
      <rPr>
        <sz val="10"/>
        <color rgb="FFFF0000"/>
        <rFont val="Futura Bk"/>
        <family val="2"/>
      </rPr>
      <t>dic. 2020</t>
    </r>
    <r>
      <rPr>
        <sz val="10"/>
        <rFont val="Futura Bk"/>
        <family val="2"/>
      </rPr>
      <t xml:space="preserve"> se entregó el documento de Condiciones Inciales para solicitar inciar el proceso de autoevaluación con fines de acreditación de alta calidad de los programas de la Tecnología en Gestión Financiera en ciclo propedéutico con Administración Financiera y de Administración Finaciera.</t>
    </r>
  </si>
  <si>
    <t>Documento de condiciones iniciales.</t>
  </si>
  <si>
    <r>
      <t xml:space="preserve">Durante el 2020 se trabajó en el documento de renovación del regiatro calificado de la Especialización en Alta Gerencia cuyo vencimiento para el registro en SACES fue el </t>
    </r>
    <r>
      <rPr>
        <sz val="10"/>
        <color rgb="FFFF0000"/>
        <rFont val="Futura Bk"/>
        <family val="2"/>
      </rPr>
      <t>29 de diciembre de 2020</t>
    </r>
    <r>
      <rPr>
        <sz val="10"/>
        <rFont val="Futura Bk"/>
        <family val="2"/>
      </rPr>
      <t>. El documento y sus soporte de radicaron el 27 de diciembre de 2020.</t>
    </r>
  </si>
  <si>
    <t>Documento radicado en SACES.</t>
  </si>
  <si>
    <r>
      <t xml:space="preserve">En </t>
    </r>
    <r>
      <rPr>
        <sz val="10"/>
        <color rgb="FFFF0000"/>
        <rFont val="Futura Bk"/>
        <family val="2"/>
      </rPr>
      <t>dic. 2020</t>
    </r>
    <r>
      <rPr>
        <sz val="10"/>
        <rFont val="Futura Bk"/>
        <family val="2"/>
      </rPr>
      <t xml:space="preserve"> se hicieron los ajuste al DM del RC de la Maestría en Gerencia de Mercadeo del Tecnológico de Antioquia IU con base en los requerimientos indicado por el TdeA y enviados a la IU para su análisis.</t>
    </r>
  </si>
  <si>
    <t>Documento maestro de registro calificado de la Maestría en Gerencia de Mercadeo emviado al TdeA.</t>
  </si>
  <si>
    <t>Se efectuó el ajuste al RC del nuevo prograna de la Especialización en Gerencia Financiera ya que fue devuelto por completitud para ser presentado con base en el Decreto 1330 de 2019. Está pendiente complementar la información con los resultados de aprendizaje.</t>
  </si>
  <si>
    <t>Documento ajustado en función del Decreto 1330 de 2019. Pendiente el ajuste con resultados de aprendizaje</t>
  </si>
  <si>
    <t>Fuente: PDI 2016-2020
Implementación Repositorio Digital</t>
  </si>
  <si>
    <t>Se presenta y se aprueba por parte del Consejo Académico en sesión del 12 de febrero de 2020, el procedimiento para la estandarización de entrega y publicación de los trabajos de grado en el repositorio digital de la Institución Universitaria Colegio Mayor del Cauca.</t>
  </si>
  <si>
    <t>Acta Consejo Académico</t>
  </si>
  <si>
    <t>peso de la actividad: 11.11</t>
  </si>
  <si>
    <t>Avance: 11.11</t>
  </si>
  <si>
    <r>
      <t xml:space="preserve">Movilidad docente y estudiantes en el VIII Seminario de Tendenicas Empresariales "La resiliencia como factor organizacional. </t>
    </r>
    <r>
      <rPr>
        <sz val="10"/>
        <color rgb="FFFF0000"/>
        <rFont val="Futura Bk"/>
        <family val="2"/>
      </rPr>
      <t>1 y 2 dic. 2020</t>
    </r>
    <r>
      <rPr>
        <sz val="10"/>
        <rFont val="Futura Bk"/>
        <family val="2"/>
      </rPr>
      <t xml:space="preserve">. En desarrollo del convenio entre la Institución Universitaria Antonio José Camacho de Cali.
Clases Espejo Unimayor. </t>
    </r>
    <r>
      <rPr>
        <sz val="10"/>
        <color rgb="FFFF0000"/>
        <rFont val="Futura Bk"/>
        <family val="2"/>
      </rPr>
      <t>18 de nov. 2020</t>
    </r>
    <r>
      <rPr>
        <sz val="10"/>
        <rFont val="Futura Bk"/>
        <family val="2"/>
      </rPr>
      <t>. Adriana Diago Ortiz, tema: Investigación de Mercados. 
Servicio al cliente.</t>
    </r>
    <r>
      <rPr>
        <sz val="10"/>
        <color rgb="FFFF0000"/>
        <rFont val="Futura Bk"/>
        <family val="2"/>
      </rPr>
      <t xml:space="preserve"> 4 nov. 2020</t>
    </r>
    <r>
      <rPr>
        <sz val="10"/>
        <rFont val="Futura Bk"/>
        <family val="2"/>
      </rPr>
      <t xml:space="preserve">, Ma. Fernanda Semanate S y Diego Fernando Chávez.
Clases Espejo IUDIGITAL: </t>
    </r>
    <r>
      <rPr>
        <sz val="10"/>
        <color rgb="FFFF0000"/>
        <rFont val="Futura Bk"/>
        <family val="2"/>
      </rPr>
      <t>29 oct. 2020</t>
    </r>
    <r>
      <rPr>
        <sz val="10"/>
        <rFont val="Futura Bk"/>
        <family val="2"/>
      </rPr>
      <t xml:space="preserve">. Conferencista internacional, Salim Radí Ávalos. Taller de marca - Brandig.
</t>
    </r>
    <r>
      <rPr>
        <sz val="10"/>
        <color rgb="FFFF0000"/>
        <rFont val="Futura Bk"/>
        <family val="2"/>
      </rPr>
      <t>12 nov. 2020</t>
    </r>
    <r>
      <rPr>
        <sz val="10"/>
        <rFont val="Futura Bk"/>
        <family val="2"/>
      </rPr>
      <t xml:space="preserve">, Salim Radí Ávalos. Finanzas básicas - más allá del dinero. 18 nov. 2020, Adriana Velasco Salazar
Clases Espejo Universidad del Cauca. Consumo “las redes y la comunicación” </t>
    </r>
    <r>
      <rPr>
        <sz val="10"/>
        <color rgb="FFFF0000"/>
        <rFont val="Futura Bk"/>
        <family val="2"/>
      </rPr>
      <t>12 jun. 2020</t>
    </r>
    <r>
      <rPr>
        <sz val="10"/>
        <rFont val="Futura Bk"/>
        <family val="2"/>
      </rPr>
      <t xml:space="preserve"> Orlando Muñoz. Pasos básicos para aprender a escribir 6 nov. 2020, Diego Román Muñoz
Fundación Universitaria de Popayán, Adriana Velasco Salazar.
Movilidad docente y estudiantil. </t>
    </r>
    <r>
      <rPr>
        <sz val="10"/>
        <color rgb="FFFF0000"/>
        <rFont val="Futura Bk"/>
        <family val="2"/>
      </rPr>
      <t>19 al 23 de Oct. 2020</t>
    </r>
    <r>
      <rPr>
        <sz val="10"/>
        <rFont val="Futura Bk"/>
        <family val="2"/>
      </rPr>
      <t xml:space="preserve">. Tecnológico de Antioquia, Participación de estudiantes de los programas de la TGE, TGCM, TGF, AE y AF.
I encuentro de auditoria. </t>
    </r>
    <r>
      <rPr>
        <sz val="10"/>
        <color rgb="FFFF0000"/>
        <rFont val="Futura Bk"/>
        <family val="2"/>
      </rPr>
      <t>13 nov. 2020</t>
    </r>
    <r>
      <rPr>
        <sz val="10"/>
        <rFont val="Futura Bk"/>
        <family val="2"/>
      </rPr>
      <t xml:space="preserve">. Institución Universitaria Antonio José Camacho. Participan estudiantes de los programas de Gestión Financiera y Administración Financiera de la IUCMC. Estudiantes de la IUAJC.
Conversatorio financiero “ACERCANDONOS AL- TRADING” </t>
    </r>
    <r>
      <rPr>
        <sz val="10"/>
        <color rgb="FFFF0000"/>
        <rFont val="Futura Bk"/>
        <family val="2"/>
      </rPr>
      <t xml:space="preserve">23 sep. 2020 </t>
    </r>
    <r>
      <rPr>
        <sz val="10"/>
        <rFont val="Futura Bk"/>
        <family val="2"/>
      </rPr>
      <t>IUCMC y FUP.</t>
    </r>
  </si>
  <si>
    <t>Programas de los eventos y registro de los participantes</t>
  </si>
  <si>
    <r>
      <t xml:space="preserve">Foro Internacional. Post-Cuarentena. </t>
    </r>
    <r>
      <rPr>
        <sz val="10"/>
        <color rgb="FFFF0000"/>
        <rFont val="Futura Bk"/>
        <family val="2"/>
      </rPr>
      <t>20 jun. 2020</t>
    </r>
    <r>
      <rPr>
        <sz val="10"/>
        <rFont val="Futura Bk"/>
        <family val="2"/>
      </rPr>
      <t>. Estrategias para Reinventar la Educación Superior y la Economía. 
Ecos importantes sobre educación y las estrategias que las diferentes universidades y los docentes deben de proponer y aplicar para reinventar la educación asistida por las herramientas virtuales.
La tecnología nos permite conectarnos a nivel Internacional logrando diferentes visiones de educaciones e implementación de las estrategias funcionales en otros países para el acople a Colombia.
Participantes panelistas: de Colombia, España y Ecuador</t>
    </r>
  </si>
  <si>
    <r>
      <t xml:space="preserve">Neurociencias Aplicadas al Comportamiento del Consumidor. </t>
    </r>
    <r>
      <rPr>
        <sz val="10"/>
        <color rgb="FFFF0000"/>
        <rFont val="Futura Bk"/>
        <family val="2"/>
      </rPr>
      <t>20 de oct. 2020</t>
    </r>
    <r>
      <rPr>
        <sz val="10"/>
        <rFont val="Futura Bk"/>
        <family val="2"/>
      </rPr>
      <t>. Clase Espejo en convenio con la USB, UPAP y IUCMC. Participante: Maestro Alfonso Guerra de la Ciudad de México
Analizar, comprender y dar respuesta al mercado y las empresas sobre el comportamiento del consumidor, sus preferencias, sus gustos y forma de comprar.
Tecnología a la mano para la innovación en empresas para captar más clientes y buscar la satisfacción de los mismos.</t>
    </r>
  </si>
  <si>
    <r>
      <t xml:space="preserve">Conversatorio Empresarial Marketing Gastronómico. </t>
    </r>
    <r>
      <rPr>
        <sz val="10"/>
        <color rgb="FFFF0000"/>
        <rFont val="Futura Bk"/>
        <family val="2"/>
      </rPr>
      <t>10 nov. 2020</t>
    </r>
    <r>
      <rPr>
        <sz val="10"/>
        <color theme="1"/>
        <rFont val="Futura Bk"/>
        <family val="2"/>
      </rPr>
      <t>. En convenio con la USB, UPAP y IUCMC. Participantes: Chef de la Ciudad de México y empresarios de Colombia
La influencia y el desarrollo empresarial de la gastronomía en el mundo y las estrategias que las empresas que se dedican a esta actividad económica deben implementar para su expansión.</t>
    </r>
  </si>
  <si>
    <r>
      <t xml:space="preserve">Conversatorio sobre Generalidades de Mercado de Capitales. </t>
    </r>
    <r>
      <rPr>
        <sz val="10"/>
        <color rgb="FFFF0000"/>
        <rFont val="Futura Bk"/>
        <family val="2"/>
      </rPr>
      <t>1 may 2020</t>
    </r>
    <r>
      <rPr>
        <sz val="10"/>
        <color theme="1"/>
        <rFont val="Futura Bk"/>
        <family val="2"/>
      </rPr>
      <t>. Norman Caldón. Desarrollo convenio entre la IUCMC y la FUP.</t>
    </r>
  </si>
  <si>
    <t xml:space="preserve">Guía Unimayor te cuida – Consejos clave y recomendaciones frente al Covit19. Autores Coordinadores programa de la FCSA y GIFIN – Semillero de investigación GENIUS.
Litografía San José:  De acuerdo a la solicitud de la empresa se estableció un proceso de análisis para llevar a cabo una dinámica de proyección organizacional a nivel local y nacional. 
Para ello se trabajaron aspectos de mercadeo, procesos administrativos, administración y finanzas, en los cuales intervinieron los 4 programas de pregrado: Administración de Empresas, Administración Financiera, Gestión Empresarial, Gestión Comercial y de Mercados </t>
  </si>
  <si>
    <t>Documentos: cartilla y documento del trabajo realizado con la Litografía San José.</t>
  </si>
  <si>
    <t xml:space="preserve">Ruta de fortalecimiento organizacional para mínimo 2 de los 4 grupos asociativos: FUNDACIÓN HOMBRES NUEVOS MUJERES NUEVAS, CAFÉ CON AROMA NATURAL, LIDERES SOCIALES DEL BARRIO SAN JOSÈ de la ciudad de Popayán y RESTAURANTE SABOR DEL MAR y FUNDACION PODEMOS DEL CAUCA, ubicados en el departamento del Cauca.  </t>
  </si>
  <si>
    <t>Se ha realizado el diagnóstico organizacional a 3 de los 4 grupos asociativos, a la fecja no ha sido posible realizar el diagnóstico a la organización social lideres del barrio San José debido al proceso de aislamiento derivado por la pandemia.
El proyecto se presento en la convocatoria interna de investigación y fue aprobado el comite de investigaciones el 24 de septiembre de 2020 El día  19 de noviembre se da inicio a  la ruta de fortalecimiento organizacional a la Fundación podemos Cauca del municipio de Caldono, se establece realizar sesiones los dias jueves de 4:00 a 6:00 de la tarde, en este sentido se han orientado 5 sesiones de las 18 programadas, tres   sesiones estuvieron a cargo de la Docente Rocio del Pilar Garcia Tosse,  con el apoyo de la estudiante Leidy Solarte de sexto semestre de Gestión Empresarial y actualmente la docente Maria Fernanda Semanate viene orientando dos sesiones de los programados. 
De la misma forma los resultados parciales del proyecto se presentaron en el primer encuentro interinstitucional de  experiencias investigativas realizado el 30 de noviembre de 2020.</t>
  </si>
  <si>
    <r>
      <t xml:space="preserve">Los resultados institucionales de las pruebas Saber T&amp;T y Saber Pro se publicaron a partir del </t>
    </r>
    <r>
      <rPr>
        <sz val="10"/>
        <color rgb="FFFF0000"/>
        <rFont val="Futura Bk"/>
        <family val="2"/>
      </rPr>
      <t>22 de febrero de 2020</t>
    </r>
    <r>
      <rPr>
        <sz val="10"/>
        <rFont val="Futura Bk"/>
        <family val="2"/>
      </rPr>
      <t xml:space="preserve"> por parte del ICFES, por lo cual para este semestre se realiza el respectivo análisis de los dichos resultados. La FCSA continúa participando de las acciones y procesos de capacitación que desde la vicerrectoría académica se ha proyectado sobre las pruebas Saber Pro y Saber TyT que incluye entre otras acciones simulacros para los estudiantes.</t>
    </r>
  </si>
  <si>
    <t>Resultados de las pruebas por programa.</t>
  </si>
  <si>
    <t>Se ofertó unos de los cursos propuestos a los estudiantes de la EAG. Asistieron 12 de 16 estudiantes, quienes terminaron el curso.</t>
  </si>
  <si>
    <t>Registro de la participación de los estudiantes en el sistema</t>
  </si>
  <si>
    <t>Avance:11.11</t>
  </si>
  <si>
    <r>
      <t xml:space="preserve">1 y 2 de dic. de 2020, vinculando a la Institución Universitaria Antonio José Camacho de Cali. Se efectuó movilidad docente internacional con Perú y Brasil y con docentes de la IUCMC de la IUAJC de Cali. En el evento se realizó movilidad estudiantil con la participación de estudiantes de las dos Universidades.
Se efectuó el I encuentro de investigaciones el </t>
    </r>
    <r>
      <rPr>
        <sz val="10"/>
        <color rgb="FFFF0000"/>
        <rFont val="Futura Bk"/>
        <family val="2"/>
      </rPr>
      <t>30 de nov. de 2020</t>
    </r>
    <r>
      <rPr>
        <sz val="10"/>
        <rFont val="Futura Bk"/>
        <family val="2"/>
      </rPr>
      <t xml:space="preserve">, entre la IUCMC y la IUAJC de Cali con la participación de investigadores, semilleros de investigación y egresados.
Movilidad académica virtual docente y estudiantil;  aprendiendo de los mejores TdeA Y IUNIMAYOR, vive esta experiencia de intercambio de conocimientos.  </t>
    </r>
    <r>
      <rPr>
        <sz val="10"/>
        <color rgb="FFFF0000"/>
        <rFont val="Futura Bk"/>
        <family val="2"/>
      </rPr>
      <t>19 al 23 de Oct. 2020</t>
    </r>
    <r>
      <rPr>
        <sz val="10"/>
        <rFont val="Futura Bk"/>
        <family val="2"/>
      </rPr>
      <t xml:space="preserve">. Tecnológico de Antioquia, Participación de estudiantes del programa de GCM.
I encuentro de auditoria. </t>
    </r>
    <r>
      <rPr>
        <sz val="10"/>
        <color rgb="FFFF0000"/>
        <rFont val="Futura Bk"/>
        <family val="2"/>
      </rPr>
      <t>13 nov. 2020</t>
    </r>
    <r>
      <rPr>
        <sz val="10"/>
        <rFont val="Futura Bk"/>
        <family val="2"/>
      </rPr>
      <t>. Institución Universitaria Antonio José Camacho. Participan estudiantes de los programas de Gestión Financiera y Administración Financiera de la IUCMC. Estudiantes de la IUAJC.</t>
    </r>
  </si>
  <si>
    <t>Programa y registro de los participantes.</t>
  </si>
  <si>
    <t>Fuente: PDI 2016-2020
Virtualización cursos de inglés
1 Acuerdo de Opciones de Grado</t>
  </si>
  <si>
    <r>
      <t xml:space="preserve">En sesión del Consejo Académico del </t>
    </r>
    <r>
      <rPr>
        <sz val="10"/>
        <color rgb="FFFF0000"/>
        <rFont val="Futura Bk"/>
        <family val="2"/>
      </rPr>
      <t>12 de febrero de 2020</t>
    </r>
    <r>
      <rPr>
        <sz val="10"/>
        <rFont val="Futura Bk"/>
        <family val="2"/>
      </rPr>
      <t>, se presentó y se aprobó el calendario para el inicio de los nuevos cursos de inglés. Se inicia el proyecto de fortalecimiento al bilinguismo con el ofrecimiento a estudiantes y docentes del 5o nivel virtual de inglés denominado “English course 5”.</t>
    </r>
  </si>
  <si>
    <t>DOCENCIA FACULTAD DE INGENIERIA</t>
  </si>
  <si>
    <t>INGENIERÍA INFORMÁTICA</t>
  </si>
  <si>
    <r>
      <t xml:space="preserve">1er trimestre: </t>
    </r>
    <r>
      <rPr>
        <sz val="10"/>
        <rFont val="Futura Bk"/>
        <family val="2"/>
      </rPr>
      <t>Se ha avanzado en la documentación del proceso de autoevaluación del programa de Ingeniería Informática desde la elaboración de las actas, en las que se ha complementado información según se ha requerido. Se considera un avance del 80%. Actualmente se trabaja en la realización de los documentos de autoevaluación a remitir al CNA.
Para el programa Tecnología en Desarrollo de Software, se continúa realizando el seguimiento al plan de mejoramiento establecido con la resolución de acreditación de Alta Calidad otorgada por el CNA al programa.</t>
    </r>
  </si>
  <si>
    <r>
      <t xml:space="preserve">2do trimestre: </t>
    </r>
    <r>
      <rPr>
        <sz val="10"/>
        <rFont val="Futura Bk"/>
        <family val="2"/>
      </rPr>
      <t>Se termina el proceso de revisión de la información del programa de Ingeniería Informática en las actas del comité de autoevaluación de la facultad de Ingeniería. Proceso que consistió en ingresar los datos y análisis faltantes.</t>
    </r>
  </si>
  <si>
    <r>
      <t xml:space="preserve">3er trimestre: </t>
    </r>
    <r>
      <rPr>
        <sz val="10"/>
        <rFont val="Futura Bk"/>
        <family val="2"/>
      </rPr>
      <t xml:space="preserve">Se revisó con vicerrectoría, decanatura y algunos lideres de procesos items puntuales de información consignada en las actas del comité  de autoevaluación de la facutad con el propósito de actualizarla  y complementar el análisis que se consigna en los documentos de autoevaluación por factor.  </t>
    </r>
  </si>
  <si>
    <r>
      <t xml:space="preserve">4to trimestre: </t>
    </r>
    <r>
      <rPr>
        <sz val="10"/>
        <rFont val="Futura Bk"/>
        <family val="2"/>
      </rPr>
      <t>Se culminan los documentos de autoevaluación por factor y como tal el informe de autoevaluación del programa de ingeniería informática. Lo anterior incluye la construcción del plan de mejoramiento y la sistematización y envío del informe final al CNA. Fecha de envío 16 de diciembre de 2020</t>
    </r>
  </si>
  <si>
    <t>Informe final entregado al CNA el 16 de diciembre de 2020.</t>
  </si>
  <si>
    <r>
      <t xml:space="preserve">1er trimestre: </t>
    </r>
    <r>
      <rPr>
        <sz val="10"/>
        <rFont val="Futura Bk"/>
        <family val="2"/>
      </rPr>
      <t>En el 2019 se radicó en el SACES el programa de Ingeniería Multimedia y se está a la espera de la asignación de pares académicos por parte del MEN para dar continuidad al proceso.  Los demás programas de la Facultad de Ingeniería cuentan con el registro calificado vigente.
El 6 de febrero de 2020 se realiza de lanzamiento de la Maestría en Gestión de Tecnología de la Información ofertada por el Tecnológico de Antioquia-Institución Universitaria en convenio con la Institución Universitaria Colegio Mayor del Cauca, aprobada mediante la resolución No. 015396 del MEN.
El 6 de marzo de 2020, se da inicio a la primera cohorte de la Maestría en Gestión de Tecnología de la Información, con la participación de 17 estudiantes egresados del programa de Especialización en Administración de la Información y Bases de Datos.</t>
    </r>
  </si>
  <si>
    <t>6 de Marzo se da inicio a la primera cohorte de la Maestría en Gestión de Tecnología de la Información en convenio con el TdeA.</t>
  </si>
  <si>
    <r>
      <t xml:space="preserve">2do trimestre: </t>
    </r>
    <r>
      <rPr>
        <sz val="10"/>
        <rFont val="Futura Bk"/>
        <family val="2"/>
      </rPr>
      <t>El 17 de abril de 2020 se reanudan clases de la Maestría en Gestión de Tecnología de la Información en modalidad con presencialidad asistida por TIC. Finalizan los 3 primeros modulos de la Maestria.</t>
    </r>
  </si>
  <si>
    <r>
      <t xml:space="preserve">3er trimestre: </t>
    </r>
    <r>
      <rPr>
        <sz val="10"/>
        <rFont val="Futura Bk"/>
        <family val="2"/>
      </rPr>
      <t>El 18 de julio de 2020 se da por finalizado el primer semestre de la Maestria (17 estudiantes aprueban los cuatro modulos del primer semestre). 24 de julio de 2020 se inicia el curso de ingles ofertado por el TdeA y se finaliza el 15 de agosto de 2020 (15 estudiantes aprueban en curso). 28 de agosto de 2020 Inicia el segundo semestre de la Maestria con un total de 17 estudiantes.</t>
    </r>
  </si>
  <si>
    <r>
      <t xml:space="preserve">4to trimestre: </t>
    </r>
    <r>
      <rPr>
        <sz val="10"/>
        <rFont val="Futura Bk"/>
        <family val="2"/>
      </rPr>
      <t>El 12 de diciembre finaliza el segundo semestre de la Maestria y del 14 al 18 de diciembre de 2020 sustentan trabajo de grado un total de 8 estudiantes de la Maestria.  2 estudiantes de la Maestria presentan examen de suficiencia de ingles con el TdeA. 17 estudiantes de la Maestria cumplen con el requisito de idioma Ingles.
Respecto del programa de Ingeniería Multimedia se decide por parte de la Vicerrectoría académica no continuar con el proceso de radicación ante el MEN, habida cuenta que el programa fue devuelto por completitud para ser ajustado conforme al decreto 1330 de 2019. En ese orden de ideas y de acuerdo a la normatividad vigente se toma la decisión de participar activamente en el diplomado "Resultados de Aprendizaje" que organiza la Institución con el fin de definir los lineamientos respecto de este tema para incorporarlos en el registro del programa Ingeniería Multimedia.</t>
    </r>
  </si>
  <si>
    <r>
      <t xml:space="preserve">1er trimestre: </t>
    </r>
    <r>
      <rPr>
        <sz val="10"/>
        <rFont val="Futura Bk"/>
        <family val="2"/>
      </rPr>
      <t>Se presenta y se aprueba por parte del Consejo Académico en sesión del 12 de febrero de 2020, el procedimiento para la estandarización de entrega y publicación de los trabajos de grado en el repositorio digital de la Institución Universitaria Colegio Mayor del Cauca.</t>
    </r>
  </si>
  <si>
    <t>Un repositorio digital con su procedimiento para la estandarización de la entrega y publicación de Trabajos de grado.</t>
  </si>
  <si>
    <r>
      <t>2do trimestre:</t>
    </r>
    <r>
      <rPr>
        <sz val="10"/>
        <rFont val="Futura Bk"/>
        <family val="2"/>
      </rPr>
      <t xml:space="preserve"> El Repositorio Digital se encuentra en operatividad y el funcionamiento del sistema queda a cargo de la biblioteca y los coordinadores de programa.</t>
    </r>
  </si>
  <si>
    <r>
      <t>3er trimestre:</t>
    </r>
    <r>
      <rPr>
        <sz val="10"/>
        <rFont val="Futura Bk"/>
        <family val="2"/>
      </rPr>
      <t xml:space="preserve"> N/A</t>
    </r>
  </si>
  <si>
    <r>
      <t xml:space="preserve">4to trimestre: </t>
    </r>
    <r>
      <rPr>
        <sz val="10"/>
        <rFont val="Futura Bk"/>
        <family val="2"/>
      </rPr>
      <t>N/A</t>
    </r>
  </si>
  <si>
    <t>Fuente: PDI 2016-2020
Fortalecimiento de las Actividades de movilidad entrante y saliente</t>
  </si>
  <si>
    <r>
      <t xml:space="preserve">1er trimestre: </t>
    </r>
    <r>
      <rPr>
        <sz val="10"/>
        <rFont val="Futura Bk"/>
        <family val="2"/>
      </rPr>
      <t>En materia de movilidad saliente, Integrantes del</t>
    </r>
    <r>
      <rPr>
        <b/>
        <sz val="10"/>
        <rFont val="Futura Bk"/>
        <family val="2"/>
      </rPr>
      <t xml:space="preserve"> </t>
    </r>
    <r>
      <rPr>
        <sz val="10"/>
        <rFont val="Futura Bk"/>
        <family val="2"/>
      </rPr>
      <t xml:space="preserve">grupo de investigación I + D  de la Facultad de Ingeniería participaron en el ICITS 2020 (International Conference on Information Technology &amp; Systems) realizado en el mes de Febrero en la ciudad de Bogotá, al cual asistieron 3 docentes, 5 estudiantes pertenientes a los semilleros de investigación Pixel, Betabit y ThinkIot y 1 joven investigador y presentaron 7 ponencias. </t>
    </r>
  </si>
  <si>
    <r>
      <t xml:space="preserve">2do trimestre: </t>
    </r>
    <r>
      <rPr>
        <sz val="10"/>
        <rFont val="Futura Bk"/>
        <family val="2"/>
      </rPr>
      <t>Durante el segundo trimestre de 2020 en materia de movilidad saliente 1 docente del grupo de investigación I + D participó como invitado en el Foro: Mujeres e Investigación evento organizado por  Consultancy Services y realizado el 12 Junio de 2020.</t>
    </r>
  </si>
  <si>
    <r>
      <t>3er trimestre:</t>
    </r>
    <r>
      <rPr>
        <sz val="10"/>
        <rFont val="Futura Bk"/>
        <family val="2"/>
      </rPr>
      <t xml:space="preserve"> Durante el tercer trimestre de 2020 en materia de movilidad saliente integrantes del grupo de investigación I + D participaron en los eventos que se relacionan a continuación:
1 docente participó con dos ponencias en el Encuentro Internacional de Educación en Ingeniería ACOFI 2020  realizado entre el 14 - 18 de septiembre del presente año. 
2 docentes participaron en las "XV Jornadas Iberoamericanas de Ingeniería de Software e Ingeniería del Conocimiento  JIISIC 2020" realizadas entre el 16 y 18 de septiembre del presente año, evento realizado con  la cooperación de diferentes instituciones educativas, entre ellas: la Universidad EAFIT, Unicomfacauca y la Universidad del Cauca.  
1 docente y 1 egresado participaron como ponentes en el evento denominado "Retos 2020 de Ciberseguridad en la Academia y Sociedad” evento organizado por la Universidad de Cuenca Ecuador y realizado el Julio 24 de 2020. 
</t>
    </r>
  </si>
  <si>
    <r>
      <t xml:space="preserve">4to trimestre: </t>
    </r>
    <r>
      <rPr>
        <sz val="10"/>
        <rFont val="Futura Bk"/>
        <family val="2"/>
      </rPr>
      <t xml:space="preserve">Durante el cuarto trimestre de 2020 en materia de movilidad saliente integrantes del grupo de investigación I + D participaron en los eventos que se relacionan a continuación:
1 docente participó como ponente en el evento denominado "Seminario Internacional de Investigación e Innovación en Ingeniería de Software - SEIIIS. Tendencias de la Industria 4.0" organizado por UNIMAYOR, el TdeA, el Politécnico Colombiano, la Universidad Francisco de Paula Santander, la Universidad de Santander y la Universidad Nacional de Catamarca Argentina durante los días 12 al 16 de Octubre de 2020. 
1 docente orientó un taller en el evento denominado Simposio de Proyectos “Herramientas para la Gestión de Proyectos en la Empresa" realizado el día 19 de noviembre ITM Institución Universitaria
1 docente y un egresado participaron como talleristas en el Taller de Seguridad Informática evento organizado por la Universidad Católica de Cuenca Noviembre realizado el 16 de noviembre de 2020. 
En cuanto a movilidad entrante la Facultad de Ingeniería contó con la visita de 2 ponentes uno del orden nacional y otro del orden internacional quienes participaron en el evento denominado XI Seminario Internacional Nuevas Tendencias de la Ingeniería y Aplicaciones de la Informática, realizado el 3 de diciembre de 2020. </t>
    </r>
  </si>
  <si>
    <r>
      <t xml:space="preserve">1er trimestre: </t>
    </r>
    <r>
      <rPr>
        <sz val="10"/>
        <rFont val="Futura Bk"/>
        <family val="2"/>
      </rPr>
      <t>Se desarrolla el proyecto titulado "Brigada Social Barrio San José - Popayán Informática Básica (Ofimática) dirigido a 30 personas, que tiene como objetivo potencializar y mejorar las habilidades y competencias en el ámbito de las TI, capacitando a los interesados en informática básica. En el proyecto participan los docentes de planta y ocasionales de la Facultad de Ingeniería.</t>
    </r>
  </si>
  <si>
    <r>
      <t>2do trimestre:</t>
    </r>
    <r>
      <rPr>
        <sz val="10"/>
        <rFont val="Futura Bk"/>
        <family val="2"/>
      </rPr>
      <t xml:space="preserve"> Durante el segundo trimestre se desarrolló el proyecto denominado: "El uso de las Tecnologías de la información y la comunicación (TIC) como estrategia básica para mejorar el aprendizaje de los estudiantes de grado tercero y cuarto del Jardín Infantil Gardner". En el proyecto participaron docentes de planta y ocasionales de la facultad de Ingeniería.
Se desarrolló también el proyecto denominado: Asesoramiento académico en la Asignatura Fundamentos de Programación para Estudiantes de I Semestre de la Tecnología en Desarrollo de Software. En el proyecto participaron docentes de planta y ocasionales de la Facultad de Ingeniería.
</t>
    </r>
  </si>
  <si>
    <r>
      <t xml:space="preserve">3er trimestre: </t>
    </r>
    <r>
      <rPr>
        <sz val="10"/>
        <rFont val="Futura Bk"/>
        <family val="2"/>
      </rPr>
      <t>Durante el tercer trimestre de 2020 se desarrolló el proyecto denominado “Diseño una estrategia de marketing social por medio de las redes sociales para nueve emprendimientos de la ciudad de Popayán”. En el proyecto participaron docentes de planta y ocasionales de la facultad de Ingeniería.</t>
    </r>
  </si>
  <si>
    <r>
      <t xml:space="preserve">4to trimestre: </t>
    </r>
    <r>
      <rPr>
        <sz val="10"/>
        <rFont val="Futura Bk"/>
        <family val="2"/>
      </rPr>
      <t>Durante el cuarto trimestre de 2020 se desarrolló el proyecto denominado “CREACIÓN DE UNA APLICACIÓN PARA SOLICITAR PRÉSTAMO DE LIBROS Y CONTROL DE INVENTARIOS EN LA BIBLIOTECA POPULAR TEJIENDO SUEÑOS DEL BARRIO SAN JOSÉ DE POPAYÁN CAUCA”. En el proyecto participan los docentes de planta y ocasionales de la facultad de Ingeniería.</t>
    </r>
  </si>
  <si>
    <r>
      <t xml:space="preserve">1er trimestre: </t>
    </r>
    <r>
      <rPr>
        <sz val="10"/>
        <rFont val="Futura Bk"/>
        <family val="2"/>
      </rPr>
      <t xml:space="preserve">Los resultados institucionales de las pruebas Saber T&amp;T y Saber Pro se publicaron a partir del 22 de febrero de 2020 por parte del ICFES, por lo cual para este semestre se realiza el respectivo análisis de los dichos resultados. La Facultad de Ingeniería continúa participando de las acciones y procesos de capacitación que desde la vicerrectoría académica se ha proyectado sobre las pruebas Saber Pro y Saber TyT que incluye entre otras acciones simulacros para los estudiantes. </t>
    </r>
  </si>
  <si>
    <r>
      <t>2do trimestre:</t>
    </r>
    <r>
      <rPr>
        <sz val="10"/>
        <rFont val="Futura Bk"/>
        <family val="2"/>
      </rPr>
      <t xml:space="preserve"> 
Durante el segundo trimestre se realiza el análisis de los resultados obtenidos por los estudiantes en las pruebas correspondientes al año 2019 y se encuentra que se presentaron 27 de estudiantes de Ing. Informática y 19 de la Tecnología en desarrollo de Software. Obteniendo los siguientes resultados:
Ing. Informática: 1er Cuartil: 11 estudiantes, 2do Cuartil: 9 estudiantes, 3er Cuartil: 4 estudiantes, 4to Cuartil: 3 estudiantes,
Tecnología en Desarrollo de Software: 1er Cuartil: 3 estudiantes, 2do Cuartil: 11 estudiantes, 3er Cuartil: 3 estudiantes, 4to Cuartil: 2 estudiantes
Cuartiles: 1ro (0-25), 2do (26-50), 3er (51-76), 4to (76-100)
A 02/Junio/2020, se presenta el reporte de Inscritos a la prueba Saber TyT, de 9 estudiantes preinscritos inicialmente, terminan el proceso 4, quienes presentaran la prueba de forma virtual.</t>
    </r>
  </si>
  <si>
    <t>Documento que contiene análisis de los resultados de las pruebas saber Pro y saber TyT</t>
  </si>
  <si>
    <r>
      <t xml:space="preserve">3er trimestre: </t>
    </r>
    <r>
      <rPr>
        <sz val="10"/>
        <rFont val="Futura Bk"/>
        <family val="2"/>
      </rPr>
      <t>Se da inicio al proceso de recepción de documentos para quienes realizaran las pruebas Saber Pro y TyT. A fecha 16/09/2020, se presenta el informe de estudiantes inscritos a las pruebas Saber Pro y TyT de la facultad de Ingeniería. en Ing. Informática, de 64 preinscritos, 59 terminan el proceso. para el programa de Tecnología en Desarrollo de SW de 10 preinscritos 9 terminan el proceso. se espera tener los resultados en el primero periodo de 2021.</t>
    </r>
  </si>
  <si>
    <r>
      <t>4to trimestre:</t>
    </r>
    <r>
      <rPr>
        <sz val="10"/>
        <rFont val="Futura Bk"/>
        <family val="2"/>
      </rPr>
      <t xml:space="preserve"> 
Los resultados de las pruebas presentadas en el 2020, estarán disponibles de manera agrupada en el primer periodo de 2021.</t>
    </r>
  </si>
  <si>
    <t>Fuente: PDI 2016-2020
4 cursos on-line en el AVA Unimayor Virtual (pedir a Jhon)
Centro de Formación Virtual</t>
  </si>
  <si>
    <r>
      <t>1er trimestre:</t>
    </r>
    <r>
      <rPr>
        <sz val="10"/>
        <rFont val="Futura Bk"/>
        <family val="2"/>
      </rPr>
      <t xml:space="preserve"> Se gestiona la contratación de los servicios profesionales del Ingeniero de Sistemas Mauricio Realpe y del productor audio visual Terry Valencia con el objeto de fortalecer la producción audiovisual, actividades comunicativas y apoyo tecnológico de necesidades definidas en el proyecto institucional de Unimayor Virtual.  
Se inicia la tercera cohorte del proceso de formación de tutores virtuales a través de la plataforma Moodle, con la Ruta de Formación en Tutoría Virtual Unimayor el cual cuenta con 24 participantes, todos docentes de la Unimayor.
Ante la emergencia sanitaria decretada por el gobierno nacional y la suspención de actividades académicas por parte de la Institución, la Facultad de Ingeniería define un plan de trabajo para los docentes de todas las facultades consistente en preparar material didáctico basado en la incorporación de tic para los temas y asignaturas que orientan. El plan de trabajo se establece desde el 24 de marzo de 2020 hasta el 19 de abril de 2020 y cuenta con el acompañamiento y asesoría del Centro de Formación Virtual, específicamente del proyecto Unimayor Virtual</t>
    </r>
  </si>
  <si>
    <r>
      <t xml:space="preserve">2do trimestre: </t>
    </r>
    <r>
      <rPr>
        <sz val="10"/>
        <rFont val="Futura Bk"/>
        <family val="2"/>
      </rPr>
      <t xml:space="preserve">Se elaboró la documentación para el curso de inducción el manejo de la plataforma para los estudiantes del curso 5 de inglés.
Se realizó la integración de todos los elementos gráficos, sonoros y de multimedia para todos los objetos virtuales de aprendizaje del curso 5 de inglés y su respectiva implementación en el servidor institucional para su accesibilidad.
Se apoyo en la contingencia por la pandemia con la plataforma UNIMAYOR virtual para la continuación de los procesos académicos de la institución, publicando todos los componentes de módulo de los programas académicos de la institución en la plataforma de UNIMAYOR Virtual. 
Se capacitó a los docentes de la institución en el manejo y configuración de los componentes de módulo correspondientes en la plataforma de UNIMAYOR Virtual, matriculando a todos los docentes y estudiantes (2455 usuarios) de la institución en la plataforma de UNIMAYOR Virtual.  
Se brindó atención de soporte técnico a estudiantes y docentes con el manejo de la platorma UNIMAYOR Virtual, se antedío aproximadamente 500 solicitudes. 
Apoyo en la elaboración del documento: Estategias de flexibilidad académica en la modalidad virtual y en la construcción del documento del proyecto Plan Padrino. 
Se generó los vídeos tutoriales para docentes en la configuración de los cursos y sus actividades de evaluación en la plataforma para docentes, también se elaboró los instructivos en PDF y videos tutoriales para el acceso y manejo de la plataforma para estudiantes. 
Se realizó en ceremonia de certificación la entrega de certificados a 12 participantes del curso 5 de inglés y la entrega de certificados a 12 participantes de la tercera cohorte del diplomado: ruta de formación tutoria virtual. </t>
    </r>
  </si>
  <si>
    <r>
      <t xml:space="preserve">3er trimestre: </t>
    </r>
    <r>
      <rPr>
        <sz val="10"/>
        <rFont val="Futura Bk"/>
        <family val="2"/>
      </rPr>
      <t xml:space="preserve">Se gestiona la contratación de los servicios profesionales del Ingeniero de Sistemas Mauricio Realpe y del productor audio visual Terry Valencia con el objeto de fortalecer la producción audiovisual, actividades comunicativas y apoyo tecnológico de necesidades definidas en el proyecto institucional de Unimayor Virtual.
Se realizó la integración de todos los elementos gráficos, sonoros y de multimedia para todos los objetos virtuales de aprendizaje del curso 6 de inglés y su respectiva implementación en el servidor institucional para su accesibilidad.  
Se apoya a planeación institucional en la publicación de información para la convocatoria del premio en alta gerencia, con la propuesta un clic frente al covid.  
A través de la plataforma tecnológica y educativa, UNIMAYOR Virtual, el 27 de agosto se dió inició al 5o nivel virtual de inglés “English course 5” y 6o nivel de inglés "English course 6", que tiene como estrategia el fortalecimiento de las habilidades y competencias necesarias tanto a nivel académico como profesional en la lengua extranjera dirigido a estudiantes y docentes de la Institución. En la apertura del curso de inglés 5 se inscribieron 186 personas (estudiantes, docentes y administrativos), de los cuales 46 inscritos superaron el test diagnóstico para su correspondiente matricula al curso 5 de inglés, creando 2 grupos cada uno con su correspondiente tutor y para la apertura del curso 6 de inglés se inscribieron 45 personas, de las cuales 12 superaron el test diangostico para su correspondiente matricula, más las 12 personas que superaron el nivel 5 de inglés en el anterior periodo. 
Se inicia la cuarta cohorte del proceso de formación de tutores virtuales a través de la plataforma Moodle, con la Ruta de Formación en Tutoría Virtual Unimayor el cual cuenta con 21 participantes, todos docentes de la Unimayor.
Ante la emergencia por la pandemia se realiza todo el apoyo en la publicación de nuevos módulos en la plataforma de unimayor virtual para todos los programas académicos de la institución, matricula de docentes y estudiantes a los correspondientes semestres. 
Se realiza capacitación en el manejo y configuración de la plataforma educativa UNIMAYOR virtual y la divulgación de los instructivos en PDF y videos tutoriales del manejo de la plataforma para estudiantes y docentes. </t>
    </r>
  </si>
  <si>
    <r>
      <t xml:space="preserve">4to trimestre: </t>
    </r>
    <r>
      <rPr>
        <sz val="10"/>
        <rFont val="Futura Bk"/>
        <family val="2"/>
      </rPr>
      <t xml:space="preserve">Se generan estadísticas del acceso a la plataforma educativa de UNIMAYOR virtual, para todos los programas académicos por medio de la herramienta Google Analytics. 
Se desarrolla la tutoría y soporte técnico para los cursos de inglés 5 y 6, también para la cuarta cohorte de la ruta de formación en tutoría virtual, generando la bitacora de seguimiento del aprendizaje de los estudiantes matriculados a los cursos de inglés.
Se generan videos tutoriales complementarios para el manejo de la plataforma educativa y el desarrollo de actividades evaluativas para los estudiantes de la institución. 
Se realizaron 6 conversatorios y  talleres  "TEMAS TIC" de capacitación para la comunidad universitaria por medio de la transmisión en vivo de los talleres en el perfil de Facebook de UNIMAYOR virtual, abordando temas desde: pedagogía, didáctica, seguimiento y retroalimentación del aprendizaje, creación de recursos educativos digitales; con el fin de fortalecer las compentencias en la práctica docente por medio de la plataforma de UNIMAYOR virtual. 
Se realizó el acompañamiento en la transmisión para el evento cumpleaños de la institución con el apoyo del talento humano y el uso de los equipos del centro de formación virtual. 
Se realizó en ceremonia de certificación la entrega de 14 certificados de la cuarta cohorte del diplomado: ruta de formación tutoria virtual. </t>
    </r>
  </si>
  <si>
    <r>
      <t xml:space="preserve">1er trimestre: </t>
    </r>
    <r>
      <rPr>
        <sz val="10"/>
        <rFont val="Futura Bk"/>
        <family val="2"/>
      </rPr>
      <t>La Facultad de Ingeniería ha planeado realizar en el primer periodo académico de 2020, el evento nacional denominado XI Seminario Nuevas Tendencias de la Ingeniería y Aplicaciones de la Informática.
Se presenta y se aprueba en Consejo Académico del 9 de marzo de 2020 el curso de extensión de Laravel y Android Studio para ser ofertado como proceso de extensión desde la Facultad de Ingeniería.</t>
    </r>
  </si>
  <si>
    <r>
      <t xml:space="preserve">2do trimestre: </t>
    </r>
    <r>
      <rPr>
        <sz val="10"/>
        <rFont val="Futura Bk"/>
        <family val="2"/>
      </rPr>
      <t>Durante el segundo trimestre la Facultad de Ingeniería no realizó</t>
    </r>
    <r>
      <rPr>
        <b/>
        <sz val="10"/>
        <rFont val="Futura Bk"/>
        <family val="2"/>
      </rPr>
      <t xml:space="preserve"> </t>
    </r>
    <r>
      <rPr>
        <sz val="10"/>
        <rFont val="Futura Bk"/>
        <family val="2"/>
      </rPr>
      <t xml:space="preserve">eventos por el tema de la pandemia, sin embargo gracias al convenio entre UNIMAYOR y el TdeA, estudiantes participaron de forma gratuita en el II Simposio de Informática Industria 4.0 evento internacional organizado por el Tecnológico de Antioquia Institución Universitaria, la Universidad Nacional de Catamarca - Argentina y el Politécnico Colombiano Jaime Isaza Cadavid. </t>
    </r>
  </si>
  <si>
    <r>
      <t xml:space="preserve">3er trimestre: </t>
    </r>
    <r>
      <rPr>
        <sz val="10"/>
        <rFont val="Futura Bk"/>
        <family val="2"/>
      </rPr>
      <t>Durante el segundo trimestre la Facultad de Ingeniería no realizó eventos.</t>
    </r>
  </si>
  <si>
    <r>
      <t xml:space="preserve">4to trimestre: </t>
    </r>
    <r>
      <rPr>
        <sz val="10"/>
        <rFont val="Futura Bk"/>
        <family val="2"/>
      </rPr>
      <t>La Facultad de Ingeniería en conjunto con el TdeA, el Politécnico Colombiano, la Universidad Francisco de Paula Santander, la Universidad de Santander y la Universidad Nacional de Catamarca Argentina organizaron el evento denominado Tendencias de la Industria 4.0 realizado durante los días 12 al 16 de octubre del presente año. 
La Facultad de Ingeniería realizó el evento denominado "XI Seminario Internacional Nuevas Tendencias de la Ingeniería y Aplicaciones de la Informática", realizado el 3 de diciembre de 2020. El evento tuvo 144 asistentes.</t>
    </r>
  </si>
  <si>
    <t>Publicidad de los eventos</t>
  </si>
  <si>
    <t>Fuente: PDI 2016-2020
Virtualización cursos de inglés (pedir a Jhon)
1 Acuerdo de Opciones de Grado</t>
  </si>
  <si>
    <r>
      <t xml:space="preserve">1er trimestre: </t>
    </r>
    <r>
      <rPr>
        <sz val="10"/>
        <rFont val="Futura Bk"/>
        <family val="2"/>
      </rPr>
      <t xml:space="preserve">En sesión del Consejo Académico del 12 de febrero de 2020, se presentó y se aprobó el calendario para el inicio de los nuevos cursos de inglés. Se inicia el proyecto de fortalecimiento al bilinguismo con el ofrecimiento a estudiantes y docentes del 5o nivel virtual de inglés denominado “English course 5”, con la participación de 57 personas quienes cumplieron el requisito de aprobación "cuestionario de conocimientos previos" presentado por 229 inscritos.
</t>
    </r>
    <r>
      <rPr>
        <b/>
        <sz val="10"/>
        <rFont val="Futura Bk"/>
        <family val="2"/>
      </rPr>
      <t xml:space="preserve">
</t>
    </r>
  </si>
  <si>
    <r>
      <t xml:space="preserve">2do trimestre: </t>
    </r>
    <r>
      <rPr>
        <sz val="10"/>
        <rFont val="Futura Bk"/>
        <family val="2"/>
      </rPr>
      <t>Continúan el curso 5 su desarrollo normal sin afectación por cuanto se ofrece de manera virtual.</t>
    </r>
  </si>
  <si>
    <r>
      <t xml:space="preserve">3er trimestre: </t>
    </r>
    <r>
      <rPr>
        <sz val="10"/>
        <rFont val="Futura Bk"/>
        <family val="2"/>
      </rPr>
      <t xml:space="preserve">A través de la plataforma tecnológica y educativa, UNIMAYOR Virtual, el 27 de agosto se dió inició al 5o nivel virtual de inglés “English course 5” y 6 nivel de inglés "English course 6", que tiene como estrategia el fortalecimiento de las habilidades y competencias necesarias tanto a nivel académico como profesional en la lengua extranjera dirigido a estudiantes y docentes de la Institución. En la apertura del curso de inglés 5 se inscribieron 186 personas (estudiantes, docentes y administrativos), de los cuales 46 inscritos superaron el test diagnóstico para su correspondiente matricula al curso 5 de inglés, creando 2 grupos cada uno con su correspondiente tutor y para la apertura del curso 6 de inglés se inscribieron 45 personas, de las cuales 12 superaron el test diangostico para su correspondiente matricula, más las 12 personas que superaron el nivel 5 de inglés en el anterior periodo. </t>
    </r>
  </si>
  <si>
    <r>
      <t xml:space="preserve">4to trimestre: </t>
    </r>
    <r>
      <rPr>
        <sz val="10"/>
        <rFont val="Futura Bk"/>
        <family val="2"/>
      </rPr>
      <t>Se desarrolla la tutoría para los cursos de inglés 5 y 6, generando la bitacora de seguimiento del aprendizaje de los estudiantes matriculados a los cursos de inglés. Se realizó en ceremonia de certificación la entrega de certificados a 10 participantes del curso 5 de inglés y la entrega de certificados a 14 participantes del curso 6 de inglés.</t>
    </r>
  </si>
  <si>
    <t>Investigaciones</t>
  </si>
  <si>
    <t>Planeacion academica</t>
  </si>
  <si>
    <t>FI</t>
  </si>
  <si>
    <t>FCSA</t>
  </si>
  <si>
    <t>FAYD</t>
  </si>
  <si>
    <t>Bienestar</t>
  </si>
  <si>
    <t>SGSST</t>
  </si>
  <si>
    <t>Relacionamiento</t>
  </si>
  <si>
    <t>Proyeccion social</t>
  </si>
  <si>
    <t>Egresados</t>
  </si>
  <si>
    <t>Infraestructura tecnologica</t>
  </si>
  <si>
    <t>Gestion documental</t>
  </si>
  <si>
    <t>Seguridad de la información</t>
  </si>
  <si>
    <t>Medios educativos</t>
  </si>
  <si>
    <t>Desarrollo</t>
  </si>
  <si>
    <t>Gobierno Digital</t>
  </si>
  <si>
    <t>Planeacion</t>
  </si>
  <si>
    <t>calidad</t>
  </si>
  <si>
    <t>Presupuesto</t>
  </si>
  <si>
    <t>Juridica</t>
  </si>
  <si>
    <t>Subproceso. Gestión de Biblioteca</t>
  </si>
  <si>
    <t>Desarrollo de la colección - Repositorio Digital - Formación del usuario - Consulta y préstamo</t>
  </si>
  <si>
    <t>Contribuir al fortalecimiento de la formación profesional, mediante la gestión de recursos bibliográficos necesarios para el aprendizaje y la investigación.</t>
  </si>
  <si>
    <t>Académico Investigativo</t>
  </si>
  <si>
    <t xml:space="preserve">Recepción de necesidades bibliográficas enviados desde las facultados.
Evaluación de las necesidades bibliográficas.
confrontación de existencias.
Estudio del mercado
Informe de libros solicitados por usuarios y que no se encuentran en biblioteca o no son suficientes.
Envío a Facultades información sobre ofertas de material bibliográfico
Proceso de contratación.
</t>
  </si>
  <si>
    <t>1er trimestre: 
 La biblioteca ha realizado entrega de catalogos impresos y direccioes electrónicas y se ha tenido la visita de editoriales guiadas hacia  las facultades.
 Solamente la Facultad de Ingeniería envio  listado de necesidades, mediante correo el dia 26 de Marzo del año en curso.
Si las facultades no cumplen con la entrega de necesidades en el tiempo establecido, ninguna de las demás actividades es posible realizar.</t>
  </si>
  <si>
    <t>peso de la actividad:25</t>
  </si>
  <si>
    <t xml:space="preserve">Biblioteca in-situ
Formación del usuario:  uso de la biblioteca, consulta base de datos, derechos de autor, importancia de la lectura  dirigido a estudiantes  de primer semestre de todos los programas, en coordinación con el área de cultura, en coordinación con el Área de Cultura de Bienestar Universitario
Día del libro. Taller Cocina y letras  (2) Jueves 23 de abril
Concurso  de Ortografía
Biblioteca al patio (con fotocopias de los libros, por pérdida de material) 
Concurso de literatura
recitales poéticos (opcional)
Cine ( jueves sede centro y viernes sede norte)
Concurso de canto
Club Café y letras : Lee, canta y sueña. Viernes cada 15 días. 3p.m.
</t>
  </si>
  <si>
    <t>1er semestre
Se inició la programación de cine con la proyección de 2 películas
Se había acordado con los docentes de formación del ser, los talleres de lectura, actividad para el día 23 de Abril, el Taller "cocina y letras". Todas las actividades fueron suspendidas, con la suspención del semestre por la emergencia generada por el Covid 19.</t>
  </si>
  <si>
    <t>Avance: 25</t>
  </si>
  <si>
    <t>2do semestre:  trimestre: En común acuerdo con investigaciones se realizó dos eventos de capacitación virutal frente al uso y manejo de la base de datos EBSCO, y dos frente al uso y manejo de la base de datos Legis.
Con el área de cltura se realizó el recital poético musical. La música, el amor y el erotismo, leyendo sus letras. 
Con el profesor Julián Sánchez Nupan, en formación del ser se realizó un taller de lectura.
Se realizó el concurso de literatua, para el que con el apoyo de Tics, se creo una plataforma virtual para la entrega de los trabajos, se declaró desierta la modalidad de poesía. En la modialidad de cuento gano el estudiante Jaime Andrés Ramirez Jojoa, del programa Diseño Visual, información que fue entregada a Secretaría General, Vicerrectoría para lo correspondiente a la adjudicación del premio y publicación del trabajo ganador</t>
  </si>
  <si>
    <t>Los proveederos generaron los link, en el caso de Ebsco, enviaron correo con el listado de asistentes, el cual le será compartido. En cuanto a Legis cuando se considere será solicitado.
El profesor Julián conserva el listado de asistnecia a la clase.</t>
  </si>
  <si>
    <t>Adquisición de material bibliográfico.
(Verificación del cumplimiento de la política de adquisición y los criterios de selección
Publicación y exigencia de las Condiciones técnicas establecidas por biblioteca  para la publicación de la compra.
Cumplimiento de la ley de contratación para la adquisición del material.)</t>
  </si>
  <si>
    <t>1er trimestre:
Actividades que dependen totalmente del envío de necesidades por parte de las facultades, sumado a que no se ha recibido, la situación generada por la emergencia sanitaria a nivel nacional y mundial, limita el mercado editorial.</t>
  </si>
  <si>
    <t>2do trimestre: No se adquieren libros fisicos para la vigencia teninedo en cuenta emergencia sanitaria ocasionada por Covid -19, el desarrollo de las actividades academicas seran apoyadas por las TICS.</t>
  </si>
  <si>
    <t xml:space="preserve">4to trimestre: se renueva base de datos EBSCO </t>
  </si>
  <si>
    <t>https://unimayor.edu.co/web/biblioteca#bases-de-datos</t>
  </si>
  <si>
    <t>Aplicación del reglamento y mantenimiento de condiciones de seguridad  de la biblioteca en sus dos sedes</t>
  </si>
  <si>
    <t>1er trimestre:
El servicio de préstamo se realizó con normalidad y bajo el reglamento establecido hasta el día de suspensión del semestre por la emergencia de salud.</t>
  </si>
  <si>
    <t>2do trimestre: actividades fueron suspendidas, con la suspención del semestre por la emergencia generada por el Covid 19.</t>
  </si>
  <si>
    <t>3er trimestre:actividades fueron suspendidas, con la suspención del semestre por la emergencia generada por el Covid 19.</t>
  </si>
  <si>
    <t>4to trimestre:actividades fueron suspendidas, con la suspención del semestre por la emergencia generada por el Covid 19.</t>
  </si>
  <si>
    <t>80% de cumplimiento</t>
  </si>
  <si>
    <t>Biblioteca</t>
  </si>
  <si>
    <t>GESTIÓN Y DESARROLLO DEL TALENTO HUMANO</t>
  </si>
  <si>
    <t>Estructura Académica – Administrativa</t>
  </si>
  <si>
    <t>Consolidar una estructura académica - administrativa, con el fin de mejorar el cumplimiento efectivo de los procesos misionales, acorde a las necesidades de la Institución.</t>
  </si>
  <si>
    <t>GESTION ORGANIZACIONAL</t>
  </si>
  <si>
    <t xml:space="preserve"> 1.Capacitar al personal en el sistema de evaluación de desempeño dispuesto por la comisión.                                                          2. Hacer seguimiento a la realización de la evaluación del desempeño.
3. Generar el informe.</t>
  </si>
  <si>
    <r>
      <t>1er trimestre:</t>
    </r>
    <r>
      <rPr>
        <sz val="10"/>
        <rFont val="Futura Bk"/>
        <family val="2"/>
      </rPr>
      <t xml:space="preserve"> en el primer trimestre se avanzo en la generacion de la clave al SEDEL, el nuevo sistema , en este momento nos encontramos en fase de manejo y alimentacion de perfiles al sistema con el fin de iniciar el proceso de capacitacion de las personas evaluadoras, sin embargo todas las evaluaciones de desempeño se realizaron en el anterior formato puesto que el corte era hasta el 31 de enero, y el 15 de febrero se realizaron la suscripcion de compromisos frente a los 5 funcionarios de carrera administrativa.</t>
    </r>
  </si>
  <si>
    <t>correo electronico enviado por la comision nacional donde crean y habilitan a la entidad.</t>
  </si>
  <si>
    <r>
      <t xml:space="preserve">2do trimestre: </t>
    </r>
    <r>
      <rPr>
        <sz val="10"/>
        <rFont val="Futura Bk"/>
        <family val="2"/>
      </rPr>
      <t xml:space="preserve">Se realiza derecho de petición a la CNSC por presentación de inconvenientes de acceso a la platataforma, situacion que retraza el cronograma establecido para  la continuacion de la creación de perfiles y dependencias en el sistema SEDEL.
En el mes de abril mediante correo de la comision nacional del servicio civil se informa de una actualizacion en las funcionalidades en el aplicativo EDL-APP antes SEDEL, por lo cual la CNSC actualizara el aplicativo y nuevamente debera ser instalado para la institución.Teniendo en cuenta esta situación se continua con la evaluacion del </t>
    </r>
    <r>
      <rPr>
        <b/>
        <sz val="10"/>
        <rFont val="Futura Bk"/>
        <family val="2"/>
      </rPr>
      <t xml:space="preserve">desempeño d elos 5 funcionarios de carrera administrativo en los formatos anteriores.
 </t>
    </r>
  </si>
  <si>
    <t>Correo  electrónico fecha abril 2 abril enviado por PU talento Humano
Respuesta derecho peticion 12 de abril 2020</t>
  </si>
  <si>
    <r>
      <t xml:space="preserve">3er trimestre: </t>
    </r>
    <r>
      <rPr>
        <sz val="10"/>
        <rFont val="Futura Bk"/>
        <family val="2"/>
      </rPr>
      <t>Se realiza recomendación a los evaluadores para la realización de evaluación parcial a realizar el 31 de agosto.</t>
    </r>
  </si>
  <si>
    <r>
      <t xml:space="preserve">4to trimestre: </t>
    </r>
    <r>
      <rPr>
        <sz val="10"/>
        <rFont val="Futura Bk"/>
      </rPr>
      <t>no es posible generar el informe puesto que el informe anual tiene fecha de cierra 31 de enero de 2021.</t>
    </r>
  </si>
  <si>
    <t xml:space="preserve">1. Socializar , evaluar y realizar informe  del código de integridad </t>
  </si>
  <si>
    <t>1er trimestre: esta pendiente la realizacion de la actividad.</t>
  </si>
  <si>
    <r>
      <t xml:space="preserve">2do trimestre: Durante este trimestre se realizaron las siguientes actividades:
1. </t>
    </r>
    <r>
      <rPr>
        <sz val="10"/>
        <rFont val="Futura Bk"/>
        <family val="2"/>
      </rPr>
      <t xml:space="preserve">Actualización del codigo: en el mes de abril se actualiza el codigo conforme a la alineacion con el nuevo proyecto educativo institucional 2019 incluyendo los valores del PEI, se expide resolucion 435 de 2020 del 1 de abril.
Se realiza actualizacion con participacion de Vicerrectoria Academica, planeación, lideres de proceso.
2.Planificación de la estrategia de socialización: en conjunto con la Asesora de Planeación se establece plantilla para divulgación masiva del codigo de integridad por medio de correo electronico, pagina web y wasathp. 
Se establecen las herramientas y instructivos a socializar para iniciar el proceso de socializacion utilizando la caja de herramientas del DAFP.  utilizando herramienta del yo nunca, malos habitos, la creacion de rompecabezas, la estrategia se apoya en los videos del DAFP relacionados con los ejemplos de actos de corrupción.
Se realiza  invitacion  a reunion  con asesora de planeación y control interno para socializacion de estrategia  y del codigo de integridad para  retroalimentación. 
</t>
    </r>
    <r>
      <rPr>
        <b/>
        <sz val="10"/>
        <rFont val="Futura Bk"/>
        <family val="2"/>
      </rPr>
      <t xml:space="preserve">
</t>
    </r>
    <r>
      <rPr>
        <sz val="10"/>
        <rFont val="Futura Bk"/>
        <family val="2"/>
      </rPr>
      <t>3. Ejecución de la estrategia: durante los meses de abril a junio se realizo la socializacion por equipos de trabajo para un total de dos reuniones virtuales y la asitencia de 17.
El 10 de junio el proceso de comunicaciones socializa plantilla de divulgacion masiva del codigo de integridad evidencia correo electronico masivo.</t>
    </r>
  </si>
  <si>
    <t>Reuniones virtuales plataforma MEET.
Codigo de integridad
Resolucion 435 de 2020
Material de socializacion
Correo electronico comunicaciones 10 de junio</t>
  </si>
  <si>
    <r>
      <t>3er trimestre:</t>
    </r>
    <r>
      <rPr>
        <sz val="10"/>
        <rFont val="Futura Bk"/>
        <family val="2"/>
      </rPr>
      <t xml:space="preserve"> se publica en pagina web sección tranparencia item 3.13 el codigo de integridad </t>
    </r>
  </si>
  <si>
    <t>https://unimayor.edu.co/web/transparencia?layout=edit&amp;id=2987#codigo-de-integridad-2018</t>
  </si>
  <si>
    <r>
      <t>4to trimestre:</t>
    </r>
    <r>
      <rPr>
        <sz val="10"/>
        <rFont val="Futura Bk"/>
      </rPr>
      <t xml:space="preserve"> se realizan socializaciones del Codigo de integridad a los colaboradores de la Institucion el dia 23 de diciembre y se elabora un video clic el cual se encuentra en la pagina web sobre lo que debemos conocer del los valores del Codigo de Integridad. </t>
    </r>
  </si>
  <si>
    <t>https://www.youtube.com/watch?v=5Mc9tm0rKKg</t>
  </si>
  <si>
    <t>Gestionar información en el SIGEP:
Verificar cargue de información y documentación en el SIGEP por parte de los servidores Públicos
Ruta calidad
Hoja de vida declaración de Bienes y rentas (1 junio al 31 de julio)</t>
  </si>
  <si>
    <r>
      <t xml:space="preserve">1er trimestre: </t>
    </r>
    <r>
      <rPr>
        <sz val="10"/>
        <rFont val="Futura Bk"/>
        <family val="2"/>
      </rPr>
      <t>se han validado por parte de talento humano 35 hojas de vida, es decir, estas personas se encuentran con el 100% de informacion cargada y validada, se sigue trabajando con los funcionarios que faltan el cargue correcto de los soportes de la informacion, por fallas en el sistema del SIGEP en su migracion estuvo fuera de servicio los meses de enero y febrero, desde el mes de marzo se viene trabajando con un optimo funcionamiento, ya se encuentra creada la entidad y se enviaron los actos administrativos al enlace asignado desde funcion publica, para la entidad.</t>
    </r>
  </si>
  <si>
    <t>informacion generada desde la administracion del sigep pendiente no me entra el sigep.</t>
  </si>
  <si>
    <r>
      <t xml:space="preserve">2do trimestre: </t>
    </r>
    <r>
      <rPr>
        <sz val="10"/>
        <rFont val="Futura Bk"/>
        <family val="2"/>
      </rPr>
      <t>Se avanza en el sistema SIGEP, se realiza el cargue del 70% 
de hojas de vida.</t>
    </r>
    <r>
      <rPr>
        <b/>
        <sz val="10"/>
        <rFont val="Futura Bk"/>
        <family val="2"/>
      </rPr>
      <t xml:space="preserve">
</t>
    </r>
    <r>
      <rPr>
        <sz val="10"/>
        <rFont val="Futura Bk"/>
        <family val="2"/>
      </rPr>
      <t>Se realiza y soaliza circular 04 de 2020 recordando la obligacion del cargue de la documentacion del SIGEP.</t>
    </r>
    <r>
      <rPr>
        <b/>
        <sz val="10"/>
        <rFont val="Futura Bk"/>
        <family val="2"/>
      </rPr>
      <t xml:space="preserve">
</t>
    </r>
  </si>
  <si>
    <t>SIGEP
ciruclar 04 de 2020</t>
  </si>
  <si>
    <r>
      <t xml:space="preserve">3er trimestre: </t>
    </r>
    <r>
      <rPr>
        <sz val="10"/>
        <rFont val="Futura Bk"/>
        <family val="2"/>
      </rPr>
      <t xml:space="preserve">Se llega al  100%  de cargue de hojas de vida en el SIGEP de los funcionarios de planta administrativos y docentes de planta.
Se realiza el cargue de la declaracion de bienes y rentas del 100% de funcionarios de planta administrativos y docentes de planta.
</t>
    </r>
  </si>
  <si>
    <r>
      <t xml:space="preserve">4to trimestre: </t>
    </r>
    <r>
      <rPr>
        <sz val="10"/>
        <rFont val="Futura Bk"/>
      </rPr>
      <t>todos los funcionarios quedan con cargue al 100% del sigeo y su declracion de bienes y rentas.</t>
    </r>
  </si>
  <si>
    <t xml:space="preserve">Generar reportes, articulado con la nómina o independiente, diferenciando:
1. Planta global y planta estructural, por grupos internos de trabajo
2. Tipos de vinculación, Nivel, código, grado
3. Antigüedad en el Estado, nivel académico y género
4. Cargos en vacancia definitiva o temporal por niveles
5. Perfiles de Empleos
6. personas en situación de discapacidad, cabeza de familia, pre pensión. grupos étnicos.
Este mecanismo debe incluir información rotación (relación entre ingresos y retiros), movilidad (encargo, comisiones, situaciones administrativas) y Ausentismo (enfermedad, licencias, permisos)
</t>
  </si>
  <si>
    <r>
      <t xml:space="preserve">1er trimestre: </t>
    </r>
    <r>
      <rPr>
        <sz val="10"/>
        <rFont val="Futura Bk"/>
        <family val="2"/>
      </rPr>
      <t>se plantea una primera herramienta en excel sobre una caracterizacion de los funcionarios, sin embargo no se ha logrado enlazar con nomina dicho reporte, en el segundo trimestre se actualizará la caracterizacion con grupos internos de trabajo.</t>
    </r>
  </si>
  <si>
    <t xml:space="preserve">excel consolidado pendiente </t>
  </si>
  <si>
    <r>
      <t xml:space="preserve">2do trimestre: </t>
    </r>
    <r>
      <rPr>
        <sz val="10"/>
        <rFont val="Futura Bk"/>
        <family val="2"/>
      </rPr>
      <t>Se realiza levantamiento de información relacionada con la caracterizacion de grupos internos de trabajo, se evaluan cada uno de los requisitos establecidos en el Modelo integrado de planeacion y gestion dimensión talento humano, el instrumento utilizado es una encuesta electronica. para identificar las necesidades.
En el mes de marzo se realiza reunion con Ingeniero Gabriel melo para determinar las necesidades de la nueva aplicacion de talento humano.
El 29 de mayo   reuniones con el PU de sistemas de Información y contratista Gabriel Melo para evaluar el avance  del aplicativo a dersarrollar para apoyar la generacion de reportes del personal que de respuesta a los requerimientos exigidos.
El dia 4 de junio se realizo reunion con vicerrectoria academica para revisar cargue de informacion labor docente para vinculacion de docentes ocasionales y catedratricos en la cual se realizaron recomendaciones para ajuste del aplicativo.
El dia 24 de junio se realiza revision de los avances y las observaciones con la Vicerrectoria, PU sistemas de información y contratista Gabriel Melo.</t>
    </r>
  </si>
  <si>
    <t>correos electronicos
Agenda de reunión video llamada MEET
aplicación SIAG</t>
  </si>
  <si>
    <t>3er trimestre: No se ha presentado reuniones en este trimestre</t>
  </si>
  <si>
    <t>Revisar con Ing Manuel avance durante este trimestre</t>
  </si>
  <si>
    <r>
      <t xml:space="preserve">4to trimestre: </t>
    </r>
    <r>
      <rPr>
        <sz val="10"/>
        <rFont val="Futura Bk"/>
      </rPr>
      <t>a la fecha no se han reprogramado reuniones para verificar el avance del desarrollo del sistema de talento humano</t>
    </r>
  </si>
  <si>
    <t>Establecer cronograma de ejecución de cada una de las actividades  de las áreas y programas  de intervención relacionadas en el Plan Institucional de Bienestar social laboral e incentivos</t>
  </si>
  <si>
    <r>
      <t xml:space="preserve">1er trimestre: </t>
    </r>
    <r>
      <rPr>
        <sz val="10"/>
        <rFont val="Futura Bk"/>
        <family val="2"/>
      </rPr>
      <t xml:space="preserve">se cuenta con un cronograma de ejecucion de actividades de conformidad con el plan institucional de bienestar e incentivos: dentro de las activadades presenciales desarolladas del 8 de enero al 19 de marzo se tienen: 
Programa de Seguiridad y salud en el trabajo:  se realizan las siguentes actividades una sesion con apoyo de previred de </t>
    </r>
    <r>
      <rPr>
        <sz val="10"/>
        <rFont val="Futura Bk"/>
      </rPr>
      <t>Masajes terapeúticos</t>
    </r>
    <r>
      <rPr>
        <sz val="10"/>
        <rFont val="Futura Bk"/>
        <family val="2"/>
      </rPr>
      <t>, Charlas hábitos de vida saluble.
Se realiza actividad de baile deportivo en sede Claustro la Encarnación en conjunto con  el subproceso de bienestar universitario en</t>
    </r>
    <r>
      <rPr>
        <sz val="10"/>
        <rFont val="Futura Bk"/>
      </rPr>
      <t xml:space="preserve"> desarrollo del programa de Recreación, deporte y cultura con la participación de 24 funcionarios, 4 docentes y 7 contratistas.</t>
    </r>
    <r>
      <rPr>
        <sz val="10"/>
        <rFont val="Futura Bk"/>
        <family val="2"/>
      </rPr>
      <t xml:space="preserve">
se aprueba  incentivo correspondiente al CUARENTA POR CIENTO (40%) del valor de la matrícula en el programa de especialización, de conformidad con el Plan Institucional de Bienestar Social Laboral e Incentivos para “ESPECIALIZACIÓN EN ADMINISTRACIÓN DE LA INFORMACIÓN Y BASES DE DATOS”, organizada por la Facultad de Ingeniería de la Institución Universitaria Colegio Mayor del Cauca, del PU Sistemas de Información.
Dentro del incentivo Salario emocional se  otorga  un  día  compensatorio  por  cumpleaños,  que  debe  ser  disfrutado  previo acuerdo con el jefe inmediato para la  presente vigencia,  y  debe ser disfrutado hasta  un mes posterior, este beneficio es dado </t>
    </r>
    <r>
      <rPr>
        <sz val="10"/>
        <rFont val="Futura Bk"/>
      </rPr>
      <t>a 40 funcionarios</t>
    </r>
    <r>
      <rPr>
        <sz val="10"/>
        <rFont val="Futura Bk"/>
        <family val="2"/>
      </rPr>
      <t xml:space="preserve">
Celebración del día de la mujer reconocimento mediante entrega de detalle (velas)
 </t>
    </r>
  </si>
  <si>
    <t xml:space="preserve">Listado de asistencia
Resolución </t>
  </si>
  <si>
    <r>
      <t xml:space="preserve">2do trimestre: </t>
    </r>
    <r>
      <rPr>
        <sz val="10"/>
        <rFont val="Futura Bk"/>
        <family val="2"/>
      </rPr>
      <t>Para este trimestre se replantean la ejecución de las  actividades presenciales,   debido a la situacion decretada por estado de emergencia COVID-19,  se desarrollan  actividades de baile deportivo los dias jueves de 5 a 6 p.m  plataforma Meet en  conjunto con  el subproceso</t>
    </r>
    <r>
      <rPr>
        <sz val="10"/>
        <rFont val="Futura Bk"/>
      </rPr>
      <t xml:space="preserve"> de bienestar universitario en desarrollo del programa de Recreación, deporte y cultura con la participación de 8 y 5 contratistas</t>
    </r>
    <r>
      <rPr>
        <sz val="10"/>
        <rFont val="Futura Bk"/>
        <family val="2"/>
      </rPr>
      <t xml:space="preserve">
Dentro del incentivo Salario emocional se  otorga  un  día  compensatorio  por  cumpleaños,  que  debe  ser  disfrutado  previo acuerdo con el jefe inmediato pa</t>
    </r>
    <r>
      <rPr>
        <sz val="10"/>
        <rFont val="Futura Bk"/>
      </rPr>
      <t>ra la  presente vigencia,  y  debe ser disfrutado hasta  un mes posterior, este beneficio es dado a 3 funcionarios.</t>
    </r>
    <r>
      <rPr>
        <sz val="10"/>
        <color rgb="FFFF0000"/>
        <rFont val="Futura Bk"/>
        <family val="2"/>
      </rPr>
      <t xml:space="preserve">
</t>
    </r>
    <r>
      <rPr>
        <sz val="10"/>
        <rFont val="Futura Bk"/>
      </rPr>
      <t xml:space="preserve">
Celebración del dia de la madre  mediante plataforma MEET con la asistencia de 18  fu</t>
    </r>
    <r>
      <rPr>
        <sz val="10"/>
        <rFont val="Futura Bk"/>
        <family val="2"/>
      </rPr>
      <t>ncionarias acto realizado actividad musical y palabras del señor rector en reconocimiento a la labor realizada por la madres de la familia Unmayor.</t>
    </r>
    <r>
      <rPr>
        <sz val="10"/>
        <color rgb="FFFF0000"/>
        <rFont val="Futura Bk"/>
        <family val="2"/>
      </rPr>
      <t xml:space="preserve">
</t>
    </r>
    <r>
      <rPr>
        <sz val="10"/>
        <rFont val="Futura Bk"/>
        <family val="2"/>
      </rPr>
      <t xml:space="preserve">
Celebracion reconociento del dia de la secretaria  27 de abril  con la participacion de 12 auxiliares administrativos. </t>
    </r>
    <r>
      <rPr>
        <sz val="10"/>
        <color rgb="FFFF0000"/>
        <rFont val="Futura Bk"/>
        <family val="2"/>
      </rPr>
      <t xml:space="preserve">
</t>
    </r>
    <r>
      <rPr>
        <sz val="10"/>
        <rFont val="Futura Bk"/>
        <family val="2"/>
      </rPr>
      <t>Celebración del dia del docente en donde se realiza reconocimiento mediante un diploma al 1</t>
    </r>
    <r>
      <rPr>
        <sz val="10"/>
        <rFont val="Futura Bk"/>
      </rPr>
      <t>00% de los docentes y resolucion de reconocimiento labor docente NO 526 de 2020 participantes 174. aissitentes a actividad ludico recrativa 105 docentes.</t>
    </r>
    <r>
      <rPr>
        <sz val="10"/>
        <rFont val="Futura Bk"/>
        <family val="2"/>
      </rPr>
      <t xml:space="preserve">
</t>
    </r>
  </si>
  <si>
    <t>Programacion google Calendario MEET 
Correos electronicos de invitacion
Resolucion de reconocimiento labor docente No 526 de 2020</t>
  </si>
  <si>
    <r>
      <t xml:space="preserve">3er trimestre:
</t>
    </r>
    <r>
      <rPr>
        <sz val="10"/>
        <rFont val="Futura Bk"/>
        <family val="2"/>
      </rPr>
      <t xml:space="preserve">Realizacion de actividad virtual de reconocimiento a la labor administrativa realizado el dia 17 de julio  en donde se desarrollo actividad academica  con la Psicologa Angelica Rendon y actividad ludico recreativa  en cumplimiento de la celebracion del dia del servidor publico.
</t>
    </r>
    <r>
      <rPr>
        <b/>
        <sz val="10"/>
        <rFont val="Futura Bk"/>
        <family val="2"/>
      </rPr>
      <t xml:space="preserve">
</t>
    </r>
    <r>
      <rPr>
        <sz val="10"/>
        <rFont val="Futura Bk"/>
        <family val="2"/>
      </rPr>
      <t>se aprueba  incentivo correspondiente al CUARENTA POR CIENTO (40%) del valor de la matrícula en el programa de especialización, de conformidad con el Plan Institucional de Bienestar Social Laboral e Incentivos para “ESPECIALIZACIÓN EN ADMINISTRACIÓN DE LA INFORMACIÓN Y BASES DE DATOS”, organizada por la Facultad de Ingeniería de la Institución Universitaria Colegio Mayor del Cauca, del PU Sistemas de Información.
Dentro del incentivo Salario emocional se  otorga  un  día  co</t>
    </r>
    <r>
      <rPr>
        <sz val="10"/>
        <rFont val="Futura Bk"/>
      </rPr>
      <t>mpensatorio  por  cumpleaños,  que  debe  ser  disfrutado  previo acuerdo con el jefe inmediato para la  presente vigencia,  y  debe ser disfrutado hasta  un mes posterior, este beneficio es dado a 5 funcionario</t>
    </r>
    <r>
      <rPr>
        <sz val="10"/>
        <rFont val="Futura Bk"/>
        <family val="2"/>
      </rPr>
      <t>s
Se realizan actividades de ejecución  del programa de prepensionados con apoyo de las pasantes de psicologia de la universidad cooperativa de colombia, total de reuniones 3, asistencia 4 personas</t>
    </r>
    <r>
      <rPr>
        <sz val="10"/>
        <color rgb="FFFF0000"/>
        <rFont val="Futura Bk"/>
        <family val="2"/>
      </rPr>
      <t xml:space="preserve">
</t>
    </r>
  </si>
  <si>
    <r>
      <t xml:space="preserve">4to trimestre:
</t>
    </r>
    <r>
      <rPr>
        <sz val="10"/>
        <rFont val="Futura Bk"/>
        <family val="2"/>
      </rPr>
      <t xml:space="preserve">6. de noviembre prepensionados autoimagen asistencia 5 
23 de octubre proyecto de vida prepensionados asitencia 5
</t>
    </r>
  </si>
  <si>
    <t>1. Planificar y ejecutar actividades de intervención del clima laboral.
2. Realizar seguimiento a la ejecución de las actividades planificadas para la intervención del clima laboral
3. Elaborar informe de clima laboral</t>
  </si>
  <si>
    <r>
      <t xml:space="preserve">1er trimestre: </t>
    </r>
    <r>
      <rPr>
        <sz val="10"/>
        <rFont val="Futura Bk"/>
        <family val="2"/>
      </rPr>
      <t xml:space="preserve">se inició un trabajo con las estudiantes de psicologia con el fin de realizar una nueva medicion de clima organizacional en el entidad, se elaboró la encuesta a aplicar en la entidad, quedando pendiente la aplicación por la situacion presentada, una vez se reanude el trabajo presencial se aplicará la encuesta, para realizar intervencion e informe final.
</t>
    </r>
  </si>
  <si>
    <t>Soporte encuesta</t>
  </si>
  <si>
    <r>
      <t xml:space="preserve">2do trimestre: 
</t>
    </r>
    <r>
      <rPr>
        <sz val="10"/>
        <rFont val="Futura Bk"/>
        <family val="2"/>
      </rPr>
      <t xml:space="preserve">Dentro de las actividades ejecutadas se encuentran:
1. Aplicación de instrumento IMCOC durante el mes de Mayo, población que responde la encuesta 53 personas equivalente 78% de funcionarios administrativos y docentes de planta.
2. El instrumento fue acondicionado para dar respuesta a las siete dimensiones de MIPG.
3. El 5 de junio las pasantes de Psicologia Organizacional presentaron el informe de Clima organizacional en donde se proponen l intervencionen de clima laboral y pausas Psicologicas  mediante fichas técnicas y actividades virtuales.
</t>
    </r>
  </si>
  <si>
    <t>Informe Clima Organizacional</t>
  </si>
  <si>
    <r>
      <t xml:space="preserve">3er trimestre: </t>
    </r>
    <r>
      <rPr>
        <sz val="10"/>
        <rFont val="Futura Bk"/>
        <family val="2"/>
      </rPr>
      <t xml:space="preserve">Se desarrollan actividades:
</t>
    </r>
    <r>
      <rPr>
        <b/>
        <sz val="10"/>
        <rFont val="Futura Bk"/>
        <family val="2"/>
      </rPr>
      <t xml:space="preserve">
</t>
    </r>
    <r>
      <rPr>
        <sz val="10"/>
        <rFont val="Futura Bk"/>
        <family val="2"/>
      </rPr>
      <t xml:space="preserve">Se realizan actividades de planeación para intervenir clima organizacional
*En el mes de septiembre se realizan actividades de intervencion clima laboral y pausas psicologicas.
* El 10 de septiembre se  realiza actividad promoviendfo espacios de encuentro que faciliten la mejora de las relaciones interpersonales generando un clima organizacional idoneo.
*29 de septiembre clima organizacional asisten 15 personas
</t>
    </r>
    <r>
      <rPr>
        <b/>
        <sz val="10"/>
        <rFont val="Futura Bk"/>
        <family val="2"/>
      </rPr>
      <t xml:space="preserve">
</t>
    </r>
  </si>
  <si>
    <t>Listados asistencia</t>
  </si>
  <si>
    <r>
      <t xml:space="preserve">4to trimestre: 
Actividades realizadas
* </t>
    </r>
    <r>
      <rPr>
        <sz val="10"/>
        <rFont val="Futura Bk"/>
        <family val="2"/>
      </rPr>
      <t>9 de noviembre capacitacion clima organizacional toma de desiciones asistencia 6 personas.
* 4 de noviembre pausas psicologicas asistencia 4 personas
* 3 de noviembre pausas psicologicas 1 persona.</t>
    </r>
    <r>
      <rPr>
        <b/>
        <sz val="10"/>
        <rFont val="Futura Bk"/>
        <family val="2"/>
      </rPr>
      <t xml:space="preserve">
</t>
    </r>
    <r>
      <rPr>
        <sz val="10"/>
        <rFont val="Futura Bk"/>
        <family val="2"/>
      </rPr>
      <t xml:space="preserve">*27 y 28 de octubre pausas psicologicas asistencia 3 personas
* 26 octubre clima organizacional liderazgo asistencia 11 personas
* 20 de octubre pausas psicologicas 3 personas asistenten
*6 de octubre pausas psicologicas asiten 7 personas
* 5 de octubre pausas psicologica 20 personas asisten
</t>
    </r>
  </si>
  <si>
    <t xml:space="preserve">1. Realizar diagnóstico para actualizar plan de capacitación
2. Actualizar, ejecutar y realizar seguimiento al Plan de capacitación institucional.
3. Realizar informe  </t>
  </si>
  <si>
    <t>se realiza el diagnostico en el mes de enero teniendo consolidada la informacion de aquellos que manifestron sus necesidades, quedando pendiente la ejecucion del plan y tniendo en cuenta que la ejecucion del plan se realizó de manera virtual se ejecuctaron 50 capacitaciones gratuitas con diferentes entidades del Estado, Postiva cumpliendo con los ejes tematicos requeridos en el plan, asi mismo se ejecutaron 13 capacitaciones por valor de  $31.235.784.</t>
  </si>
  <si>
    <t>adjunto correo enviado a los lideres de proceso con el formato a diligenciar denominado diagnistico de necesidades de capacitacion.</t>
  </si>
  <si>
    <t>Realizar inducción y reinducción del personal según lo establecido en el plan de capacitación institucional</t>
  </si>
  <si>
    <r>
      <t xml:space="preserve">1er trimestre: </t>
    </r>
    <r>
      <rPr>
        <sz val="10"/>
        <rFont val="Futura Bk"/>
        <family val="2"/>
      </rPr>
      <t>se realiza la primera reinduccion del sistema de seguridad y salud en el trabajo a los correos electronicos con apoyo del proceso de comunicaciones, se esta trabajando desde talento humano en una presentacion para enviarla a los correos electronicos frente a la reinduccion, hasta el momento no ingresado nuevo personal para realizar su induccion.
Se realiza inducción y reinducción al personal docente de la institución con asistencia de 63 docentes entre ocasionales, tiempo completo y planta de la Facultad de Arte y Diseño. temas relaiconadas con procedimientos del Talento humano para capcitacion, permisos incapacidades, tipo de vinculación.</t>
    </r>
  </si>
  <si>
    <t>la reinduccion del sgsst se envio el 11 de febrero 2020.
listado de asistencia 31 de enero 2020</t>
  </si>
  <si>
    <t>Importante realizar sensibilizaciones presenciales</t>
  </si>
  <si>
    <r>
      <t xml:space="preserve">2do trimestre: </t>
    </r>
    <r>
      <rPr>
        <sz val="10"/>
        <rFont val="Futura Bk"/>
        <family val="2"/>
      </rPr>
      <t xml:space="preserve">el proceso de inducción no se ha realizado debido a que no ha ingresado personal nuevo a la institución </t>
    </r>
  </si>
  <si>
    <r>
      <t>3er trimestre:</t>
    </r>
    <r>
      <rPr>
        <sz val="10"/>
        <rFont val="Futura Bk"/>
        <family val="2"/>
      </rPr>
      <t xml:space="preserve">el proceso de inducción no se ha realizado debido a que no ha ingresado personal nuevo a la institución </t>
    </r>
  </si>
  <si>
    <r>
      <t>4to trimestre:</t>
    </r>
    <r>
      <rPr>
        <sz val="10"/>
        <rFont val="Futura Bk"/>
        <family val="2"/>
      </rPr>
      <t xml:space="preserve">el proceso de inducción no se ha realizado debido a que no ha ingresado personal nuevo a la institución </t>
    </r>
  </si>
  <si>
    <t>Promover los mecanismos para lograr la consolidación del nivel de madurez de transformación en cumplimiento con MIPG</t>
  </si>
  <si>
    <r>
      <t>1er trimestre: c</t>
    </r>
    <r>
      <rPr>
        <sz val="10"/>
        <rFont val="Futura Bk"/>
        <family val="2"/>
      </rPr>
      <t>omo MIPG esta intregado por varias acciones a adelantar se estan completando tareas frente a cada eje para lograr subir el porcentaje de madurez, pero el avance es paulatino, se completa informacion de sigep, se realiza el procedimiento de desvinculacion asistida y se esta elaborando herramientas que nos permitan medir cada criterio solicitado en el ciclo de vida del servidor publico.</t>
    </r>
  </si>
  <si>
    <r>
      <t xml:space="preserve">2do trimestre: </t>
    </r>
    <r>
      <rPr>
        <sz val="10"/>
        <rFont val="Futura Bk"/>
        <family val="2"/>
      </rPr>
      <t xml:space="preserve">Se realiza análisis de la evaluacion del FURAG 2019 en donde se priorizan las calificaciones mas bajas de las politicas asociadas al proceso de talento humano y se proyectan acciones para continuar con el trabajo de fortalecimiento.
</t>
    </r>
    <r>
      <rPr>
        <b/>
        <sz val="10"/>
        <rFont val="Futura Bk"/>
        <family val="2"/>
      </rPr>
      <t xml:space="preserve">
</t>
    </r>
  </si>
  <si>
    <r>
      <t xml:space="preserve">3er trimestre: </t>
    </r>
    <r>
      <rPr>
        <sz val="10"/>
        <rFont val="Futura Bk"/>
        <family val="2"/>
      </rPr>
      <t xml:space="preserve">Durante esta vigencia y en procura de fortalecer la dimension talento humano se ha participado de las capacitaciones emitidas por el DAFP y se han desarrollado diferentes actividadades que den cumplimiento a lo exigido dentro del MIPG. </t>
    </r>
  </si>
  <si>
    <r>
      <t xml:space="preserve">4to trimestre: </t>
    </r>
    <r>
      <rPr>
        <sz val="10"/>
        <rFont val="Futura Bk"/>
      </rPr>
      <t>se promovieron los mecanismos para socializacion /(Codigo de integridad, sigep, evaluacion de desempeño…) y formacion de MIP</t>
    </r>
    <r>
      <rPr>
        <b/>
        <sz val="10"/>
        <rFont val="Futura Bk"/>
        <family val="2"/>
      </rPr>
      <t>G.</t>
    </r>
  </si>
  <si>
    <t>Responsable del proceso</t>
  </si>
  <si>
    <t>Seguimiento Realizado Por</t>
  </si>
  <si>
    <t>TH</t>
  </si>
  <si>
    <t>ADQUISICION DE BIENES Y SERVICIOS</t>
  </si>
  <si>
    <t>PLAN INFRAESTRUCTURA FISICA</t>
  </si>
  <si>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</si>
  <si>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1 Seguimiento al cumplimiento del Plan Anual de adquisiciones.
2. Capacitación   a supervisores de contratos
3.  Verificación cumplimiento de especificaciones en los estudios de necesidad.</t>
  </si>
  <si>
    <t xml:space="preserve">1ersemestre: En junta de compras se efectuó la aprobación del PAA. 
Se tenía planeado realizar capacitación a supervisores el día 23 de marzo de 2020, la cual debe ser reprogramada por la contingencia acaecida.
Se realiza la verifición de los estudios de necesidad por parte de la secretaria general y el contratista de contratación, se cuenta con listas de chequeo en donde se evidencia el cumplimiento de los requisitos
</t>
  </si>
  <si>
    <t xml:space="preserve">Actas </t>
  </si>
  <si>
    <t>peso de la actividad:30</t>
  </si>
  <si>
    <t>Avance: 30</t>
  </si>
  <si>
    <t xml:space="preserve">2do semestre:Se realiza capacitación a supervisores de contratos asistencia presencial    asistencia plataforma meet. Nuevos formatos de contratación.
 se cuenta con listas de chequeo en donde se evidencia el cumplimiento de los requisitos para prestación de servicios y minima cuantia, teniendo en cuenta recomendaciones de colombia compra eficiente.
</t>
  </si>
  <si>
    <t>Lista de asistencia
Formatoas de contratación</t>
  </si>
  <si>
    <t>Ejecución PAA:</t>
  </si>
  <si>
    <t>1. Actualización del plan de mantenimiento de infraestructura
2. Seguimiento en la ejecución del Plan de mantenimiento.
3. Identificaciones de recursos necesarios para la implementación del plan</t>
  </si>
  <si>
    <t>1er Trimestre
SE REALIZÓ EL MANTENIMIENTO PREVENTIVO A TODO COSTO INCLUYENDO LINEA DE REPUESTOS, DE UN ASCENSOR MARCA ORONA DE LA SEDE BICENTENARIO UBICADA EN LA CARRERA 7 # 2 – 52 EN POPAYÁN CAUCA DE LA INSTITUCIÓN UNIVERSITARIA COLEGIO MAYOR DEL CAUCA.
SE PRESTÓ CON NUEVE OPERARIOS, SIN IMPLEMENTOS, EL SERVICIO DE MANTENIMIENTO Y ASEO DE LAS DIFERENTES SEDES DE LA INSTITUCIÓN, EN LOS TIEMPOS Y LUGARES QUE SEAN COORDINADOS POR LA RECTORÍA.
SE REALIZÓ MANTENIMIENTO CORRECTIVO A TODO COSTO DE RED ELÉCTRICA DE LA SEDE BICENTENARIO DE LA INSTITUCIÓN UNIVERSITARIA COLEGIO MAYOR DEL CAUCA.
SE REALIÓ LA LIMPIEZA, ARREGLO, LAVADA Y MANTENIMIENTO DE JARDINES, ASEO EN GENERAL DE LOS PATIOS INTERNOS Y EXTERNOS, LAVADA DE ANDENES, LAVADO Y DESINFECCIÓN DEL TANQUE DE ALMACENAMIENTO UBICADO EN LA SEDE BICENTENARIO, DESCAPOTADA Y MANTENIMIENTO DE LA SEDE NORTE, CON EL OBJETO DE TENER INFRAESTRUCTURA FÍSICA ASEADA, COMPRA DE ARBOLES PARA JORNADA DE SIEMBRA POR PARTE DE GESTIÓN AMBIENTAL Y ARREGLO DEL VIVERO UBICADO EN LA SEDE NORTE.
SE REALIZÓ LA INSTALACIÓN DE UN SISTEMA DE HIGIENIZACION EN LOS BAÑOS DE LA INSTITUCIÓN.
SE REALIZÓ MEJORAMIENTO, ENLUCIMIENTO Y ADECUACIÓN DE LAS DIFERENTES SEDES DE LA INSTITUCIÓN UNIVERSITARIA COLEGIO MAYOR DEL CAUCA.
SE REALIZÓ EL MANTENIMIENTO, A TODO COSTO, DE LAS CUATRO PUERTAS DE VIDRIOS INSTALADAS EN LA BIBLIOTECA Y AUDITORIO DE LA SEDE BICENTENARIO, ASÍ COMO LA OPALIZADA DE VENTANAS DE SECRETARIA GENERAL, SALONES SEDE NORTE Y BICENTENARIO, VIDRIO PARA MESAS, Y INSONORIZACIÓN DE LA OFICINA DE RECTORÍA Y OTROS.</t>
  </si>
  <si>
    <t>Contratos</t>
  </si>
  <si>
    <t>2do Trimestre
SE REALIZÓ EL MANTENIMIENTO PREVENTIVO A TODO COSTO INCLUYENDO LINEA DE REPUESTOS, DE UN ASCENSOR MARCA ORONA DE LA SEDE BICENTENARIO UBICADA EN LA CARRERA 7 # 2 – 52 EN POPAYÁN CAUCA DE LA INSTITUCIÓN UNIVERSITARIA COLEGIO MAYOR DEL CAUCA.
SE PRESTÓ CON NUEVE OPERARIOS, SIN IMPLEMENTOS, EL SERVICIO DE MANTENIMIENTO Y ASEO DE LAS DIFERENTES SEDES DE LA INSTITUCIÓN, EN LOS TIEMPOS Y LUGARES QUE SEAN COORDINADOS POR LA RECTORÍA.
SE REALIÓ LA LIMPIEZA, ARREGLO, LAVADA Y MANTENIMIENTO DE JARDINES, ASEO EN GENERAL DE LOS PATIOS INTERNOS Y EXTERNOS, LAVADA DE ANDENES, LAVADO Y DESINFECCIÓN DEL TANQUE DE ALMACENAMIENTO UBICADO EN LA SEDE BICENTENARIO, DESCAPOTADA Y MANTENIMIENTO DE LA SEDE NORTE, CON EL OBJETO DE TENER INFRAESTRUCTURA FÍSICA ASEADA, COMPRA DE ARBOLES PARA JORNADA DE SIEMBRA POR PARTE DE GESTIÓN AMBIENTAL Y ARREGLO DEL VIVERO UBICADO EN LA SEDE NORTE.
SE REALIZÓ LA INSTALACIÓN DE UN SISTEMA DE HIGIENIZACION EN LOS BAÑOS DE LA INSTITUCIÓN.
SE REALIZÓ MEJORAMIENTO, ENLUCIMIENTO Y ADECUACIÓN DE LAS DIFERENTES SEDES DE LA INSTITUCIÓN UNIVERSITARIA COLEGIO MAYOR DEL CAUCA.
SE REALIZÓ EL MANTENIMIENTO, A TODO COSTO, DE LAS CUATRO PUERTAS DE VIDRIOS INSTALADAS EN LA BIBLIOTECA Y AUDITORIO DE LA SEDE BICENTENARIO, ASÍ COMO LA OPALIZADA DE VENTANAS DE SECRETARIA GENERAL, SALONES SEDE NORTE Y BICENTENARIO, VIDRIO PARA MESAS, Y INSONORIZACIÓN DE LA OFICINA DE RECTORÍA Y OTROS.</t>
  </si>
  <si>
    <t>3er Trimestre
SE REALIZÓ EL MANTENIMIENTO PREVENTIVO A TODO COSTO INCLUYENDO LINEA DE REPUESTOS, DE UN ASCENSOR MARCA ORONA DE LA SEDE BICENTENARIO UBICADA EN LA CARRERA 7 # 2 – 52 EN POPAYÁN CAUCA DE LA INSTITUCIÓN UNIVERSITARIA COLEGIO MAYOR DEL CAUCA.
SE PRESTÓ CON NUEVE OPERARIOS, SIN IMPLEMENTOS, EL SERVICIO DE MANTENIMIENTO Y ASEO DE LAS DIFERENTES SEDES DE LA INSTITUCIÓN, EN LOS TIEMPOS Y LUGARES QUE SEAN COORDINADOS POR LA RECTORÍA.
SE REALIÓ LA LIMPIEZA, ARREGLO, LAVADA Y MANTENIMIENTO DE JARDINES, ASEO EN GENERAL DE LOS PATIOS INTERNOS Y EXTERNOS, LAVADA DE ANDENES, LAVADO Y DESINFECCIÓN DEL TANQUE DE ALMACENAMIENTO UBICADO EN LA SEDE BICENTENARIO, DESCAPOTADA Y MANTENIMIENTO DE LA SEDE NORTE, CON EL OBJETO DE TENER INFRAESTRUCTURA FÍSICA ASEADA, COMPRA DE ARBOLES PARA JORNADA DE SIEMBRA POR PARTE DE GESTIÓN AMBIENTAL Y ARREGLO DEL VIVERO UBICADO EN LA SEDE NORTE.
SE REALIZÓ LA INSTALACIÓN DE UN SISTEMA DE HIGIENIZACION EN LOS BAÑOS DE LA INSTITUCIÓN.
SE REALIZÓ EL MANTENIMIENTO, A TODO COSTO, DE LAS CUATRO PUERTAS DE VIDRIOS INSTALADAS EN LA BIBLIOTECA Y AUDITORIO DE LA SEDE BICENTENARIO, ASÍ COMO LA OPALIZADA DE VENTANAS DE SECRETARIA GENERAL, SALONES SEDE NORTE Y BICENTENARIO, VIDRIO PARA MESAS, Y INSONORIZACIÓN DE LA OFICINA DE RECTORÍA Y OTROS.</t>
  </si>
  <si>
    <t>4to Trimestre
SE REALIZÓ EL MANTENIMIENTO PREVENTIVO A TODO COSTO INCLUYENDO LINEA DE REPUESTOS, DE UN ASCENSOR MARCA ORONA DE LA SEDE BICENTENARIO UBICADA EN LA CARRERA 7 # 2 – 52 EN POPAYÁN CAUCA DE LA INSTITUCIÓN UNIVERSITARIA COLEGIO MAYOR DEL CAUCA.
SE PRESTÓ CON NUEVE OPERARIOS, SIN IMPLEMENTOS, EL SERVICIO DE MANTENIMIENTO Y ASEO DE LAS DIFERENTES SEDES DE LA INSTITUCIÓN, EN LOS TIEMPOS Y LUGARES QUE SEAN COORDINADOS POR LA RECTORÍA.
SE REALIÓ LA LIMPIEZA, ARREGLO, LAVADA Y MANTENIMIENTO DE JARDINES, ASEO EN GENERAL DE LOS PATIOS INTERNOS Y EXTERNOS, LAVADA DE ANDENES, LAVADO Y DESINFECCIÓN DEL TANQUE DE ALMACENAMIENTO UBICADO EN LA SEDE BICENTENARIO, DESCAPOTADA Y MANTENIMIENTO DE LA SEDE NORTE, CON EL OBJETO DE TENER INFRAESTRUCTURA FÍSICA ASEADA, COMPRA DE ARBOLES PARA JORNADA DE SIEMBRA POR PARTE DE GESTIÓN AMBIENTAL Y ARREGLO DEL VIVERO UBICADO EN LA SEDE NORTE.
SE REALIZÓ LA INSTALACIÓN DE UN SISTEMA DE HIGIENIZACION EN LOS BAÑOS DE LA INSTITUCIÓN.
SE REALIZÓ EL MANTENIMIENTO PREVENTIVO, CORRECTIVO, AJUSTES, Y CALIBRACIÓN A TODO COSTO DE TREINTA Y NUEVE (39) UPS, DOS (2) PLANTAS ELÉCTRICAS, DIECISÉIS (16) AIRES ACONDICIONADOS Y DOS (2) TRANSFORMADORES.
SE REALIZÓ LA CONSTRUCCIÓN Y DOTACIÓN DE UN MÓDULO CAFETÍN PARA LA SEDE CASA OBANDO EN LA INSTITUCIÓN UNIVERSITARIA COLEGIO MAYOR DEL CAUCA.
SE REALIZÓ EL MANTENIMIENTO, A TODO COSTO, DE LAS CUATRO PUERTAS DE VIDRIOS INSTALADAS EN LA BIBLIOTECA Y AUDITORIO DE LA SEDE BICENTENARIO, ASÍ COMO LA OPALIZADA DE VENTANAS DE SECRETARIA GENERAL, SALONES SEDE NORTE Y BICENTENARIO, VIDRIO PARA MESAS, Y INSONORIZACIÓN DE LA OFICINA DE RECTORÍA Y OTROS.
SE REALIZÓ EL MANTENIMIENTO, A TODO COSTO, DE LAS CUATRO PUERTAS DE VIDRIOS INSTALADAS EN LA BIBLIOTECA Y AUDITORIO DE LA SEDE BICENTENARIO, ASÍ COMO LA OPALIZADA DE VENTANAS DE SECRETARIA GENERAL, SALONES SEDE NORTE Y BICENTENARIO, VIDRIO PARA MESAS, Y INSONORIZACIÓN DE LA OFICINA DE RECTORÍA Y OTROS.</t>
  </si>
  <si>
    <t>1. Estudio sedes para determinar adecuaciones locativas para población en condiciones de discapacidad
2. Estudio para determinar la aplicabilidad del lenguaje inclusivo en los diferentes medios institucionales
3. Estudio para implementación de señalética inclusiva</t>
  </si>
  <si>
    <t>1er trimestre: Se inicio acercamiento con el proceso de comunicaciónes, talento humano y con la Facutlad de Arte y Diseño para realizar los estudios.</t>
  </si>
  <si>
    <t>Correos electronicos.</t>
  </si>
  <si>
    <t>programamar actividad para la siguiente vigencia</t>
  </si>
  <si>
    <t>2do trimestre: no se realiza teniendo en cuenta contingencia COVID</t>
  </si>
  <si>
    <r>
      <t xml:space="preserve">3er trimestre: Desde el proceso de comunicaciones y Gestión de recuros tecnologicos </t>
    </r>
    <r>
      <rPr>
        <sz val="10"/>
        <rFont val="Futura Bk"/>
        <family val="2"/>
      </rPr>
      <t>*Se aplica la Norma Técnica Colombiana NTC 5854, relacionada con la accesibilidad a páginas web, para que el portal institucional de UNIMAYOR cumpla con lamayoría de ítemes para los niveles de conformidad A y AA.
*Se habiitan los medios de comunicación, para recibir aportes de la comunidad universitaria, en le marco de la creación del nuevo Plan de Desarrollo Institucional 2020-2024.</t>
    </r>
  </si>
  <si>
    <t>ejecución de la contratación Institucional de acuerdo al Plan Anual de Adquisiciones</t>
  </si>
  <si>
    <r>
      <t xml:space="preserve">1er trimestre: se aprobó el dia </t>
    </r>
    <r>
      <rPr>
        <b/>
        <sz val="10"/>
        <color rgb="FFFF0000"/>
        <rFont val="Futura Bk"/>
        <family val="2"/>
      </rPr>
      <t>23 enero de 2019</t>
    </r>
    <r>
      <rPr>
        <b/>
        <sz val="10"/>
        <rFont val="Futura Bk"/>
        <family val="2"/>
      </rPr>
      <t>, se programa seguimiento ejecución primer trimestre en el mes de abril
61 ( 50 directas , 9 minimas, 1 licitación , 1 Selección Abreviada)</t>
    </r>
  </si>
  <si>
    <t xml:space="preserve">Contratos
convenios
</t>
  </si>
  <si>
    <t>2do trimestre: 14 (7 directas, 6 minimas, 1 selección Abreviada)</t>
  </si>
  <si>
    <t>3er trimestre: 37 (33 directas, 4 mínimas)</t>
  </si>
  <si>
    <t xml:space="preserve">4to trimestre: 33  (14 directas, 18 mínimas, 1 licitación)
Durante la vigencia correspondiente entre el mes de septiembre a diciembre de 2020 se realizaron 24 convenios discriminados así: 13 para Administración de Empresas, 9 para Gestión Empresarial, 2 para gestión Comercial y de Mercados.
Convenios Interadministrativos con otras Instituciones Educativas: 8
</t>
  </si>
  <si>
    <t>Adquisicion de bienes y scios</t>
  </si>
  <si>
    <t>SISTEMA INTEGRADO DE ASEGURAMIENTO DE LA CALIDAD SIAC</t>
  </si>
  <si>
    <t>Consolidar un sistema de aseguramiento de calidad que permita la toma de decisiones y la visibilizarían de resultados de la gestión, mediante la aplicación de procesos.</t>
  </si>
  <si>
    <t>SGA: 
Revisión y actualización de las políticas ambientales aplicables a la Institución.</t>
  </si>
  <si>
    <r>
      <rPr>
        <b/>
        <sz val="10"/>
        <rFont val="Futura Bk"/>
        <family val="2"/>
      </rPr>
      <t>1er trimestre:</t>
    </r>
    <r>
      <rPr>
        <sz val="10"/>
        <rFont val="Futura Bk"/>
        <family val="2"/>
      </rPr>
      <t xml:space="preserve"> Actividad  programada para el mes de abril</t>
    </r>
  </si>
  <si>
    <t xml:space="preserve">* POA Ambiental 2020 </t>
  </si>
  <si>
    <t>NA</t>
  </si>
  <si>
    <t>peso de la actividad. 9</t>
  </si>
  <si>
    <t>Avance: 9</t>
  </si>
  <si>
    <r>
      <t xml:space="preserve">2do trimestre: </t>
    </r>
    <r>
      <rPr>
        <sz val="10"/>
        <rFont val="Futura Bk"/>
        <family val="2"/>
      </rPr>
      <t>Se evaluó y revisó la inclusión de la política sobre "Uso de bienes con material reciclado" para la Institución, quedando esta finalmente formulada dentro del documento Guía de Requisitos Ambientales código 106.03.05.01.01.02.G.01 versión 6 en el item No.6 Requisitos de Gestión Ambiental. La política Ambiental y "Cero Papel" continuan vigentes.</t>
    </r>
  </si>
  <si>
    <t>* Guía de Requisitos Ambientales código 106.03.05.01.01.02.G.01 versión 6. Ubicación aplicativo SGI Direccionamiento Estratégico/Planeación y mejora</t>
  </si>
  <si>
    <r>
      <t xml:space="preserve">3er trimestre: </t>
    </r>
    <r>
      <rPr>
        <sz val="10"/>
        <rFont val="Futura Bk"/>
      </rPr>
      <t>No aplica</t>
    </r>
  </si>
  <si>
    <r>
      <t xml:space="preserve">4to trimestre: </t>
    </r>
    <r>
      <rPr>
        <sz val="10"/>
        <rFont val="Futura Bk"/>
      </rPr>
      <t>No aplica</t>
    </r>
  </si>
  <si>
    <t>SGA:
Actualización aplicativo de riesgos y seguimiento  a los riesgos ambientales</t>
  </si>
  <si>
    <r>
      <rPr>
        <b/>
        <sz val="10"/>
        <rFont val="Futura Bk"/>
        <family val="2"/>
      </rPr>
      <t>1er trimestre:</t>
    </r>
    <r>
      <rPr>
        <sz val="10"/>
        <rFont val="Futura Bk"/>
        <family val="2"/>
      </rPr>
      <t xml:space="preserve"> En el mes de enero, se actualizaron y registraron los riesgos ambientales 2020 en el nuevo aplicativo de riesgos desarrollado por la Institución http://10.20.30.3:8082/riesgosunimayor/login.aspx. El 17 de marzo se realizo seguimiento a los riesgos ambientales documentando las acciones realizadas.</t>
    </r>
  </si>
  <si>
    <t>* Aplicativo de Riesgos http://10.20.30.3:8082/riesgosunimayor/login.aspx</t>
  </si>
  <si>
    <t>peso de la actividad. 7</t>
  </si>
  <si>
    <t>Avance:7</t>
  </si>
  <si>
    <r>
      <t xml:space="preserve">2do trimestre: </t>
    </r>
    <r>
      <rPr>
        <sz val="10"/>
        <rFont val="Futura Bk"/>
        <family val="2"/>
      </rPr>
      <t>En el mes de junio, se realizó el seguimiento a los Riesgos Ambientales. Se han obtenido importantes avances frente a las medidas tomadas sobre la inclusión en los contratos de los requerimientos legales ambientales.</t>
    </r>
  </si>
  <si>
    <t>* Aplicativo de Riesgos https://siag.unimayor.edu.co/SiagRiesgos/login.aspx</t>
  </si>
  <si>
    <t>4to trimestre: No aplica</t>
  </si>
  <si>
    <t xml:space="preserve">SGA:
Actualización y seguimiento a la matriz de Aspectos e Impactos ambientales </t>
  </si>
  <si>
    <r>
      <rPr>
        <b/>
        <sz val="10"/>
        <rFont val="Futura Bk"/>
        <family val="2"/>
      </rPr>
      <t>1er trimestre:</t>
    </r>
    <r>
      <rPr>
        <sz val="10"/>
        <rFont val="Futura Bk"/>
        <family val="2"/>
      </rPr>
      <t xml:space="preserve"> Actividad programada para el mes de abril</t>
    </r>
  </si>
  <si>
    <t>peso de la actividad. 10</t>
  </si>
  <si>
    <r>
      <t xml:space="preserve">2do trimestre: </t>
    </r>
    <r>
      <rPr>
        <sz val="10"/>
        <rFont val="Futura Bk"/>
        <family val="2"/>
      </rPr>
      <t>En el mes de abril se realizó la actualización de la Matriz MAIA de las cuatro sedes y se realizó seguimiento a las medidas de intervención adoptadas por la Institución. Se mantienen como aspectos ambientales significativos el uso del agua, empleo de servicio de energía eléctrica y la generación de residuos sólidos, de importancia para controlar.</t>
    </r>
  </si>
  <si>
    <t>* Aplicativo SGI/Planeación estratégica/planeación y mejora contínua /documentos Gestión Ambiental / Matriz Código 106.03.05.0101.02.R.02</t>
  </si>
  <si>
    <r>
      <t>Segundo Semestre:</t>
    </r>
    <r>
      <rPr>
        <sz val="10"/>
        <rFont val="Futura Bk"/>
      </rPr>
      <t xml:space="preserve"> Se mantiene vigente las actualizaciones realizadas en el primer semestre, teniendo en cuenta que no hubo actividad presencial de estudiantes. Se espera retomar la actividad una vez se retorne a la presencialidad en las actividades académicas.</t>
    </r>
  </si>
  <si>
    <t>SGA:
Actualización y seguimiento a la matriz de requisitos legales ambientales</t>
  </si>
  <si>
    <r>
      <rPr>
        <b/>
        <sz val="10"/>
        <rFont val="Futura Bk"/>
        <family val="2"/>
      </rPr>
      <t>1er trimestre:</t>
    </r>
    <r>
      <rPr>
        <sz val="10"/>
        <rFont val="Futura Bk"/>
        <family val="2"/>
      </rPr>
      <t xml:space="preserve"> En el primer trimestre del año, se identificaron nuevos requisitos legales como son la Res 385 del 12 de marzo del 2020la cual hace referencia a la declaratoria de emergencia sanitaria por causa del coronavirus, y se han identificado otros requisitos legales como el decreto 1496 del 2018 que tienen relación con el nuevo sistema de etiquetado de los productos quimicos, lo cual cobija a los productos de aseo, insecticidas, entre otros y el decreto 3075 de 1997que habla sobre la regulacion de actividades que generan factores de riesgo por consumo de alimentos (restaurantes).</t>
    </r>
  </si>
  <si>
    <t>* Matriz Excel "Seguimiento a los requisitos legales ambientales" / Disco D - documentos de apoyo own cloud (computador Ambiental)</t>
  </si>
  <si>
    <r>
      <t xml:space="preserve">2do trimestre: </t>
    </r>
    <r>
      <rPr>
        <sz val="10"/>
        <rFont val="Futura Bk"/>
        <family val="2"/>
      </rPr>
      <t>Se realizó la actualización del Normograma con la inclusión de la Resolución 0316 del 1 de marzo del 2018, Decreto 1496 del 6 de agosto del 2018 y Res 222 del 15 de Di del 2011</t>
    </r>
  </si>
  <si>
    <t>* Aplicativo SGI/Planeación estratégica/planeación y mejora contínua /Normograma / Código 100.01.01.01.D.08 Versión 14</t>
  </si>
  <si>
    <t xml:space="preserve">Segundo Semestre: Desde el SGSST se adoptaron los protocolos de biosegruidad, que incluye la separación de residuos material covid, en todas las sedes de la institución. </t>
  </si>
  <si>
    <t xml:space="preserve">SGA:
Revisión y ajuste de los programas ambientales </t>
  </si>
  <si>
    <r>
      <rPr>
        <b/>
        <sz val="10"/>
        <rFont val="Futura Bk"/>
        <family val="2"/>
      </rPr>
      <t>1er trimestre:</t>
    </r>
    <r>
      <rPr>
        <sz val="10"/>
        <rFont val="Futura Bk"/>
        <family val="2"/>
      </rPr>
      <t xml:space="preserve"> Se revisaron los siguientes programas: Programa de gestión integral de residuos sólidos y peligrosos 106.03.05.01.01.02.D.07, el programa para el cuidado de los Recursos Naturales 106.03.05.01.01.02.D.08, programa para uso racional y eficiente de energía 106.03.05.01.01.02.D.06 y el programa para el uso eficiente del agua 106.03.05.01.01.02.D.05 en los cuales se incorporaron las actividades para realizar en la vigencia 2020. Pendiente publicación en SGI.</t>
    </r>
  </si>
  <si>
    <t>* Programas ambientales / Disco D - documentos de apoyo own cloud (computador Ambiental)</t>
  </si>
  <si>
    <t>peso de la actividad. 4</t>
  </si>
  <si>
    <r>
      <t xml:space="preserve">2do trimestre: </t>
    </r>
    <r>
      <rPr>
        <sz val="10"/>
        <rFont val="Futura Bk"/>
        <family val="2"/>
      </rPr>
      <t>El día 03/04/2020 se realizó la actualización de los programas ambientales y el Procedimiento lpara el Manejo de los Residuos sólidos en el Aplicativo del SGI.</t>
    </r>
  </si>
  <si>
    <t>* Aplicativo SGI/Planeación estratégica/planeación y mejora contínua /Documentos Gestión Ambiental / Programas ambientales</t>
  </si>
  <si>
    <r>
      <t xml:space="preserve">2do Semestre: </t>
    </r>
    <r>
      <rPr>
        <sz val="10"/>
        <rFont val="Futura Bk"/>
      </rPr>
      <t>Se mantiene vigente las actualizaciones realizadas en el primer semestre a los programas ambientales.</t>
    </r>
  </si>
  <si>
    <t>SGA: 
Seguimiento a la matriz DOFA Ambiental</t>
  </si>
  <si>
    <r>
      <rPr>
        <b/>
        <sz val="10"/>
        <rFont val="Futura Bk"/>
        <family val="2"/>
      </rPr>
      <t>1er trimestre:</t>
    </r>
    <r>
      <rPr>
        <sz val="10"/>
        <rFont val="Futura Bk"/>
        <family val="2"/>
      </rPr>
      <t xml:space="preserve"> Se realizó seguimiento a la matriz DOFA ambiental, dentro de la cual se destaca el siguiente trabajo: Como OPORTUNIDADES  se esta gestionando la participación del Acueducto para la realización en conjunto con Unimayor de una campaña de reforectación, dentro de las DEBILIDADES, se esta realizando acciones como el Banco del reciclaje para lograr mayor participación de la comunidad academica en el tema de la reutilizacion, con el personal contratista de la cafeteria se esta trabajando en el control del aceite usado y manejo de la trampa de grasas, el área de almacen esta incorporando a los contratos de compras requerimientos ambientales y como AMENAZAS se esta adelantando  la contratación de una empresa para la gestión de los residuso peligrosos generados por la Institución ya que son muy pocas las campañas de recolección de residuos de posconsumo que realiza la CRC.</t>
    </r>
  </si>
  <si>
    <t>* Matriz DOFA ambiental / Disco D - documentos de apoyo own cloud (computador Ambiental)</t>
  </si>
  <si>
    <r>
      <t xml:space="preserve">2do trimestre: </t>
    </r>
    <r>
      <rPr>
        <sz val="10"/>
        <rFont val="Futura Bk"/>
        <family val="2"/>
      </rPr>
      <t>Se estructuro documento en Excel para facilitar el seguimiento a la matriz DOFA ambiental. Se envio seguimiento a Planeación.</t>
    </r>
  </si>
  <si>
    <t>* Matriz DOFA ambiental / Disco D - documentos de apoyo own cloud (computador Ambiental)
* Correo electrónico a Planeación. Fecha  30 de abril del 2020</t>
  </si>
  <si>
    <t xml:space="preserve">2do semestre: Se realizará seguimiento una vez se retorne a las actividades académicas presenciales. </t>
  </si>
  <si>
    <t>Agua y Energía: 
Realización de campañas de sensibilización y acciones para el uso eficiente y ahorro del agua y la energía.</t>
  </si>
  <si>
    <r>
      <rPr>
        <b/>
        <sz val="10"/>
        <rFont val="Futura Bk"/>
        <family val="2"/>
      </rPr>
      <t>1er trimestre:</t>
    </r>
    <r>
      <rPr>
        <sz val="10"/>
        <rFont val="Futura Bk"/>
        <family val="2"/>
      </rPr>
      <t xml:space="preserve"> El día 11 de febrero se realizó una reunión con el Asesor de Comunicaciónes para definir las campañas a realizar en la vigencia 2020 frente al uso eficiente del agua y la energía y su establecio programación.</t>
    </r>
  </si>
  <si>
    <t>* Acta de reunión número 1 del 11 de febrero, la cual reposa en la AZ de Ambiental 2020.</t>
  </si>
  <si>
    <r>
      <t xml:space="preserve">2do trimestre: </t>
    </r>
    <r>
      <rPr>
        <sz val="10"/>
        <rFont val="Futura Bk"/>
        <family val="2"/>
      </rPr>
      <t>El día 7 de mayo</t>
    </r>
    <r>
      <rPr>
        <b/>
        <sz val="10"/>
        <rFont val="Futura Bk"/>
        <family val="2"/>
      </rPr>
      <t xml:space="preserve"> </t>
    </r>
    <r>
      <rPr>
        <sz val="10"/>
        <rFont val="Futura Bk"/>
        <family val="2"/>
      </rPr>
      <t>se publico en Camarín TV, una nota sobre como ahorrar energái en nuestras casas en esta epoca de trabajo en casa. El 8 de junio se pubicó en los correos de la Institución un mensaje invitando a todos ha apagar las luces que no necesitamos,  hacer uso eficiente del agua y reciclar en casa. El 16 de junio Comunicaciones realizó la entrega de la edición de un video realizado con los hijos de algunos administrativos promocionando el ahorro del agua, el video esta pendiente de publicar en los diferentes canales Institucionales.</t>
    </r>
  </si>
  <si>
    <t>* Edición de Camarín TV 07-05-2020
* Correos electrónicos comunidad universitaria
* Página web Unimayor</t>
  </si>
  <si>
    <t>Agua y energía: 
Análisis de los consumos relacionados con el agua y la energía</t>
  </si>
  <si>
    <r>
      <t xml:space="preserve">1er trimestre: </t>
    </r>
    <r>
      <rPr>
        <sz val="10"/>
        <rFont val="Futura Bk"/>
        <family val="2"/>
      </rPr>
      <t>Se han llevado a cabo mensualmente,  los análisis de los consumos relacionados con el agua y la energía. Esto a permitido edentificar los meses con comportamientos normales y los meses con consumos mas altos.</t>
    </r>
  </si>
  <si>
    <t>* Informes mensuales / Disco D - documentos de apoyo /own cloud (computador Ambiental)
* Correo Planeación, registros fotográficos</t>
  </si>
  <si>
    <r>
      <t xml:space="preserve">2do trimestre: </t>
    </r>
    <r>
      <rPr>
        <sz val="10"/>
        <rFont val="Futura Bk"/>
        <family val="2"/>
      </rPr>
      <t>Se han llevado a cabo mensualmente,  los análisis de los consumos relacionados con el agua y la energía. En el mes de marzo debido la emergencia Sanitaria generada por el Covid 19, no se continuaron actividades presenciales ni académicas ni administrativas, lo cual influyo en la disminución de los consumos de estos ultimos meses; sin embargo se reporto en el informe entregado a Planeación la  perdida de agua potable en la sede Bicentenario en el mes de abril, influenciada posiblemente por el daño en los push de algunos sanitarios.</t>
    </r>
  </si>
  <si>
    <t xml:space="preserve">2do semestre: para el segundo semestre se tiene informe de consumos según las facturas de agua y energía, teniendo en cuenta que no hay estudiantes en las sedes. </t>
  </si>
  <si>
    <t>Agua y energía: 
Seguimiento aleatorio a las sedes para verificación del adecuado uso del agua y la energía.</t>
  </si>
  <si>
    <r>
      <t xml:space="preserve">1er trimestre: </t>
    </r>
    <r>
      <rPr>
        <sz val="10"/>
        <rFont val="Futura Bk"/>
        <family val="2"/>
      </rPr>
      <t>Se han llevado a cabo mensualmente, visitas de inspección a cada sede, para verificar el uso adecuado del agua y la energía. Esto a permitido edentificar los comportamientos por mejorar en las personas que integran la Institución. Se cuentan con informes de inspección de enero, febrero y marzo.</t>
    </r>
  </si>
  <si>
    <r>
      <t xml:space="preserve">2do trimestre: </t>
    </r>
    <r>
      <rPr>
        <sz val="10"/>
        <rFont val="Futura Bk"/>
        <family val="2"/>
      </rPr>
      <t>Debido a la emergencia sanitaria, la Institución suspendio desde la segunda semana del mes de marzo todo tipo de actividad presencial en las instalaciones del Colegio Mayor a excepción de las labores de aseo por parte del personal contratista de servicios generales. Por tal motivo  el empleo del recurso agua y energía desde esa fecha se ha dado basicamente por las labores de aseo en baños, riego de plantas de jardín y limpieza de instalaciones.</t>
    </r>
  </si>
  <si>
    <t>* Acuerdo 04 del 16 de marzo del 2020 consejo Académico de la Institución
* Resolución 844 del 26 de mayo del 2020 Ministerio de Salud y Protección Social</t>
  </si>
  <si>
    <t xml:space="preserve">Residuos sólidos y peligrosos:
Seguimiento al proceso de entrega y recoleccion de material reciclable que se realiza con la Asociación de recicladores Aremarpo </t>
  </si>
  <si>
    <r>
      <rPr>
        <b/>
        <sz val="10"/>
        <rFont val="Futura Bk"/>
        <family val="2"/>
      </rPr>
      <t>1er trimestre:</t>
    </r>
    <r>
      <rPr>
        <sz val="10"/>
        <rFont val="Futura Bk"/>
        <family val="2"/>
      </rPr>
      <t xml:space="preserve">  Se ha realizado, seguimiento y acompañamiento al personal encargado de la entrega y recolección del material reciclado en cada una de las sedes. Se sigue llevando los registros de los pesos, fechas de entrega y firma de la persona que entrega y recibe el material reciclado.</t>
    </r>
  </si>
  <si>
    <t>* Informes mensuales / Disco D - documentos de apoyo /own cloud (computador Ambiental)
* Correo Planeación, registros fotográficos
* Planillas de registro 300.01.01.02.R.03</t>
  </si>
  <si>
    <r>
      <t xml:space="preserve">2do trimestre: </t>
    </r>
    <r>
      <rPr>
        <sz val="10"/>
        <rFont val="Futura Bk"/>
        <family val="2"/>
      </rPr>
      <t>A partir del 23 de marzo, las directivas de la Institución cancelaron toda actividad presencial en las sedes como consecuencia del Confinamiento Preventivo Obligatorio decretado por el Gobierno Nacional, sin embrago en el mes de junio la Institución mediante permiso otorgado para la movilidad y acceso a las Instalaciones, se logró realizar la verificación frente al manejo de los residuos por parte del personal de servicios generales. La entrega de material reciclable desde el día 23 de marzo esta suspendida.</t>
    </r>
  </si>
  <si>
    <t>* Informes mensuales / Disco D - documentos de apoyo /own cloud (computador Ambiental)
* Correo Planeación
* Registros fotográficos</t>
  </si>
  <si>
    <t xml:space="preserve">segundo semestre: Se mantiene la entrega en las sedes y se diligencia el formato de  control de peso del material entregado. </t>
  </si>
  <si>
    <t>Residuos sólidos y peligrosos: 
Realización de campaña de recolección de residuos de Posconsumo</t>
  </si>
  <si>
    <r>
      <rPr>
        <b/>
        <sz val="10"/>
        <rFont val="Futura Bk"/>
        <family val="2"/>
      </rPr>
      <t>1er trimestre:</t>
    </r>
    <r>
      <rPr>
        <sz val="10"/>
        <rFont val="Futura Bk"/>
        <family val="2"/>
      </rPr>
      <t xml:space="preserve"> La campaña se tiene programada para realizar en el segundo semestre del año.</t>
    </r>
  </si>
  <si>
    <t>POA ambiental 2020</t>
  </si>
  <si>
    <t>peso de la actividad. 15</t>
  </si>
  <si>
    <r>
      <t xml:space="preserve">2do trimestre: </t>
    </r>
    <r>
      <rPr>
        <sz val="10"/>
        <rFont val="Futura Bk"/>
        <family val="2"/>
      </rPr>
      <t>Esta actividad esta programada para el segundo semestre.</t>
    </r>
  </si>
  <si>
    <t>Segundo semestre: Se ejecuta contrato con empresa RH para recolección de residuos sólidos peligrosos. Se realizó entrega de 150.10 kgms poscosumo RAEs proútiles. Se cuenta con certificado de la empresa RH S.A.S.</t>
  </si>
  <si>
    <t>Recursos naturales: 
Realizar campaña de sensibilización frente al cuidado de los recursos naturales</t>
  </si>
  <si>
    <r>
      <rPr>
        <b/>
        <sz val="10"/>
        <rFont val="Futura Bk"/>
        <family val="2"/>
      </rPr>
      <t>1er trimestre:</t>
    </r>
    <r>
      <rPr>
        <sz val="10"/>
        <rFont val="Futura Bk"/>
        <family val="2"/>
      </rPr>
      <t xml:space="preserve"> El día 11 de febrero se realizó una reunión con el Asesor de Comunicaciónes para definir la campaña a realizar frente al cuidado de los Recursos Naturales y su programación.</t>
    </r>
  </si>
  <si>
    <r>
      <t xml:space="preserve">2do trimestre: </t>
    </r>
    <r>
      <rPr>
        <sz val="10"/>
        <rFont val="Futura Bk"/>
        <family val="2"/>
      </rPr>
      <t>El día 29 de abril como parte de la celebración del día del árbol se divulgo en los correos electrónicos del personal administrativo y contratista un mensaje sobre la importancia de conservar nuestros árboles. El día 17 de mayo, como parte de la celebración del día del Reciclaje se divulgo una nota en los diferentes canales institucionales sobre el impacto que ha tenido el Colegio Mayor en materia de reciclaje en estos ultimos tres años.</t>
    </r>
  </si>
  <si>
    <t>* Página web Unimayor link SAIC /SGA
* Correos electrónicos 29 de 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</si>
</sst>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000_);[Red]\(&quot;$&quot;#,##0.000\)"/>
    <numFmt numFmtId="165" formatCode="[$$-240A]\ #,##0"/>
    <numFmt numFmtId="166" formatCode="0.0"/>
    <numFmt numFmtId="167" formatCode="&quot;$&quot;\ #,##0;[Red]\-&quot;$&quot;\ #,##0"/>
    <numFmt numFmtId="168" formatCode="0.0%"/>
  </numFmts>
  <fonts count="25" x14ac:knownFonts="1">
    <font>
      <sz val="11"/>
      <color theme="1"/>
      <name val="Calibri"/>
      <family val="2"/>
      <scheme val="minor"/>
    </font>
    <font>
      <b/>
      <sz val="10"/>
      <name val="Futura Bk"/>
      <family val="2"/>
    </font>
    <font>
      <b/>
      <sz val="14"/>
      <color theme="1"/>
      <name val="Futura Bk"/>
      <family val="2"/>
    </font>
    <font>
      <sz val="11"/>
      <color theme="1"/>
      <name val="Futura Bk"/>
      <family val="2"/>
    </font>
    <font>
      <sz val="14"/>
      <color theme="1"/>
      <name val="Futura Bk"/>
      <family val="2"/>
    </font>
    <font>
      <b/>
      <sz val="11"/>
      <color theme="1"/>
      <name val="Futura Bk"/>
      <family val="2"/>
    </font>
    <font>
      <sz val="10"/>
      <name val="Futura Bk"/>
      <family val="2"/>
    </font>
    <font>
      <sz val="10"/>
      <name val="Arial"/>
      <family val="2"/>
    </font>
    <font>
      <u/>
      <sz val="11"/>
      <color theme="10"/>
      <name val="Calibri"/>
      <family val="2"/>
      <scheme val="minor"/>
    </font>
    <font>
      <sz val="10"/>
      <color theme="1"/>
      <name val="Futura Bk"/>
      <family val="2"/>
    </font>
    <font>
      <sz val="10"/>
      <color theme="1"/>
      <name val="Calibri"/>
      <family val="2"/>
      <scheme val="minor"/>
    </font>
    <font>
      <u/>
      <sz val="10"/>
      <color theme="10"/>
      <name val="Calibri"/>
      <family val="2"/>
      <scheme val="minor"/>
    </font>
    <font>
      <sz val="11"/>
      <color theme="1"/>
      <name val="Calibri"/>
      <family val="2"/>
      <scheme val="minor"/>
    </font>
    <font>
      <sz val="11"/>
      <color theme="1"/>
      <name val="Futura Bk"/>
      <family val="2"/>
    </font>
    <font>
      <b/>
      <sz val="10"/>
      <name val="Futura Bk"/>
      <family val="2"/>
    </font>
    <font>
      <sz val="10"/>
      <name val="Futura Bk"/>
      <family val="2"/>
    </font>
    <font>
      <b/>
      <sz val="9"/>
      <color indexed="81"/>
      <name val="Tahoma"/>
      <family val="2"/>
    </font>
    <font>
      <sz val="9"/>
      <color indexed="81"/>
      <name val="Tahoma"/>
      <family val="2"/>
    </font>
    <font>
      <sz val="10"/>
      <color rgb="FFFF0000"/>
      <name val="Futura Bk"/>
      <family val="2"/>
    </font>
    <font>
      <b/>
      <sz val="10"/>
      <color theme="1"/>
      <name val="Futura Bk"/>
      <family val="2"/>
    </font>
    <font>
      <sz val="10"/>
      <name val="Calibri"/>
      <family val="2"/>
      <scheme val="minor"/>
    </font>
    <font>
      <b/>
      <sz val="10"/>
      <color rgb="FFFF0000"/>
      <name val="Futura Bk"/>
      <family val="2"/>
    </font>
    <font>
      <b/>
      <sz val="10"/>
      <name val="Calibri"/>
      <family val="2"/>
      <scheme val="minor"/>
    </font>
    <font>
      <u/>
      <sz val="10"/>
      <color theme="10"/>
      <name val="Futura Bk"/>
      <family val="2"/>
    </font>
    <font>
      <sz val="10"/>
      <name val="Futura Bk"/>
    </font>
  </fonts>
  <fills count="13">
    <fill>
      <patternFill patternType="none"/>
    </fill>
    <fill>
      <patternFill patternType="gray125"/>
    </fill>
    <fill>
      <patternFill patternType="solid">
        <fgColor rgb="FFF7994B"/>
        <bgColor indexed="64"/>
      </patternFill>
    </fill>
    <fill>
      <patternFill patternType="solid">
        <fgColor theme="0"/>
        <bgColor indexed="64"/>
      </patternFill>
    </fill>
    <fill>
      <patternFill patternType="solid">
        <fgColor rgb="FFF7994B"/>
        <bgColor rgb="FFF7994B"/>
      </patternFill>
    </fill>
    <fill>
      <patternFill patternType="solid">
        <fgColor theme="0"/>
        <bgColor theme="0"/>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2" fontId="12" fillId="0" borderId="0" applyFont="0" applyFill="0" applyBorder="0" applyAlignment="0" applyProtection="0"/>
  </cellStyleXfs>
  <cellXfs count="824">
    <xf numFmtId="0" fontId="0" fillId="0" borderId="0" xfId="0"/>
    <xf numFmtId="0" fontId="4" fillId="0" borderId="0" xfId="0" applyFont="1" applyFill="1" applyBorder="1"/>
    <xf numFmtId="0" fontId="4" fillId="0" borderId="0" xfId="0" applyFont="1" applyFill="1"/>
    <xf numFmtId="0" fontId="3" fillId="0" borderId="0" xfId="0" applyFont="1" applyFill="1" applyBorder="1"/>
    <xf numFmtId="0" fontId="3" fillId="0" borderId="0" xfId="0" applyFont="1" applyFill="1"/>
    <xf numFmtId="0" fontId="1" fillId="2" borderId="1"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xf numFmtId="0" fontId="6" fillId="0" borderId="0" xfId="0" applyFont="1" applyFill="1"/>
    <xf numFmtId="0" fontId="0" fillId="3" borderId="0" xfId="0" applyFill="1" applyBorder="1" applyAlignment="1">
      <alignment horizontal="left" wrapText="1"/>
    </xf>
    <xf numFmtId="0" fontId="5" fillId="2"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9" fillId="0" borderId="0" xfId="0" applyFont="1" applyFill="1" applyBorder="1" applyAlignment="1">
      <alignment vertical="top"/>
    </xf>
    <xf numFmtId="0" fontId="9" fillId="0" borderId="0" xfId="0" applyFont="1" applyFill="1" applyAlignment="1">
      <alignment vertical="top"/>
    </xf>
    <xf numFmtId="0" fontId="11" fillId="0" borderId="1" xfId="2"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2" fillId="0" borderId="7" xfId="0" applyFont="1" applyFill="1" applyBorder="1" applyAlignment="1">
      <alignment horizontal="left"/>
    </xf>
    <xf numFmtId="0" fontId="9" fillId="0" borderId="21" xfId="0" applyFont="1" applyFill="1" applyBorder="1" applyAlignment="1">
      <alignment vertical="top" wrapText="1"/>
    </xf>
    <xf numFmtId="0" fontId="10" fillId="0" borderId="22" xfId="0" applyFont="1" applyFill="1" applyBorder="1" applyAlignment="1">
      <alignment vertical="top" wrapText="1"/>
    </xf>
    <xf numFmtId="0" fontId="9" fillId="0" borderId="23" xfId="0" applyFont="1" applyFill="1" applyBorder="1" applyAlignment="1">
      <alignment vertical="top"/>
    </xf>
    <xf numFmtId="0" fontId="9" fillId="0" borderId="24" xfId="0" applyFont="1" applyFill="1" applyBorder="1" applyAlignment="1">
      <alignment vertical="top" wrapText="1"/>
    </xf>
    <xf numFmtId="0" fontId="9" fillId="0" borderId="25" xfId="0" applyFont="1" applyFill="1" applyBorder="1" applyAlignment="1">
      <alignment vertical="top"/>
    </xf>
    <xf numFmtId="9" fontId="9" fillId="0" borderId="13" xfId="0" applyNumberFormat="1" applyFont="1" applyFill="1" applyBorder="1" applyAlignment="1">
      <alignment horizontal="justify" vertical="top" wrapText="1"/>
    </xf>
    <xf numFmtId="0" fontId="9" fillId="0" borderId="14" xfId="0" applyFont="1" applyFill="1" applyBorder="1" applyAlignment="1">
      <alignment horizontal="justify" vertical="top" wrapText="1"/>
    </xf>
    <xf numFmtId="0" fontId="9" fillId="0" borderId="16" xfId="0" applyFont="1" applyFill="1" applyBorder="1" applyAlignment="1">
      <alignment horizontal="justify" vertical="top" wrapText="1"/>
    </xf>
    <xf numFmtId="0" fontId="9" fillId="0" borderId="20" xfId="0" applyFont="1" applyFill="1" applyBorder="1" applyAlignment="1">
      <alignment horizontal="justify" vertical="top" wrapText="1"/>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2" fillId="0" borderId="7" xfId="0"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Alignment="1">
      <alignment wrapText="1"/>
    </xf>
    <xf numFmtId="44" fontId="6" fillId="0" borderId="11" xfId="3" applyFont="1" applyFill="1" applyBorder="1" applyAlignment="1">
      <alignment horizontal="left" vertical="center" wrapText="1"/>
    </xf>
    <xf numFmtId="44" fontId="6" fillId="0" borderId="1" xfId="3" applyFont="1" applyFill="1" applyBorder="1" applyAlignment="1">
      <alignment horizontal="left" vertical="center" wrapText="1"/>
    </xf>
    <xf numFmtId="44" fontId="6" fillId="0" borderId="15" xfId="3" applyFont="1" applyFill="1" applyBorder="1" applyAlignment="1">
      <alignment horizontal="left" vertical="center" wrapText="1"/>
    </xf>
    <xf numFmtId="44" fontId="6" fillId="0" borderId="2" xfId="3" applyFont="1" applyFill="1" applyBorder="1" applyAlignment="1">
      <alignment horizontal="left" vertical="center" wrapText="1"/>
    </xf>
    <xf numFmtId="44" fontId="6" fillId="0" borderId="9" xfId="3" applyFont="1" applyFill="1" applyBorder="1" applyAlignment="1">
      <alignment horizontal="left" vertical="center" wrapText="1"/>
    </xf>
    <xf numFmtId="0" fontId="15" fillId="0" borderId="1" xfId="0" applyFont="1" applyFill="1" applyBorder="1" applyAlignment="1">
      <alignment horizontal="left" vertical="top" wrapText="1"/>
    </xf>
    <xf numFmtId="0" fontId="1" fillId="3" borderId="9"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6" fillId="7" borderId="1" xfId="0" applyFont="1" applyFill="1" applyBorder="1" applyAlignment="1">
      <alignment horizontal="left" vertical="top" wrapText="1"/>
    </xf>
    <xf numFmtId="44" fontId="6" fillId="7" borderId="1" xfId="3" applyFont="1" applyFill="1" applyBorder="1" applyAlignment="1">
      <alignment horizontal="left" vertical="center" wrapText="1"/>
    </xf>
    <xf numFmtId="0" fontId="9" fillId="7" borderId="45" xfId="0" applyFont="1" applyFill="1" applyBorder="1" applyAlignment="1">
      <alignment vertical="top"/>
    </xf>
    <xf numFmtId="0" fontId="15" fillId="3" borderId="11" xfId="0" applyFont="1" applyFill="1" applyBorder="1" applyAlignment="1">
      <alignment horizontal="left" vertical="top" wrapText="1"/>
    </xf>
    <xf numFmtId="0" fontId="9" fillId="0" borderId="0" xfId="0" applyFont="1" applyFill="1" applyAlignment="1">
      <alignment vertical="top" wrapText="1"/>
    </xf>
    <xf numFmtId="0" fontId="9" fillId="7" borderId="46" xfId="0" applyFont="1" applyFill="1" applyBorder="1" applyAlignment="1">
      <alignment vertical="top" wrapText="1"/>
    </xf>
    <xf numFmtId="0" fontId="15" fillId="0" borderId="11" xfId="0" applyFont="1" applyFill="1" applyBorder="1" applyAlignment="1">
      <alignment horizontal="left" vertical="top" wrapText="1"/>
    </xf>
    <xf numFmtId="0" fontId="6" fillId="0" borderId="28" xfId="0" applyFont="1" applyFill="1" applyBorder="1" applyAlignment="1">
      <alignment horizontal="left" vertical="center" wrapText="1"/>
    </xf>
    <xf numFmtId="0" fontId="9" fillId="0" borderId="0" xfId="0" applyFont="1" applyFill="1" applyAlignment="1">
      <alignment horizontal="left" vertical="top"/>
    </xf>
    <xf numFmtId="0" fontId="3" fillId="0" borderId="0" xfId="0" applyFont="1" applyFill="1" applyAlignment="1">
      <alignment horizontal="center" wrapText="1"/>
    </xf>
    <xf numFmtId="0" fontId="3" fillId="0" borderId="0" xfId="0" applyFont="1" applyFill="1" applyAlignment="1">
      <alignment horizontal="center"/>
    </xf>
    <xf numFmtId="0" fontId="14" fillId="0" borderId="11" xfId="0" applyFont="1" applyFill="1" applyBorder="1" applyAlignment="1">
      <alignment horizontal="left" vertical="top" wrapText="1"/>
    </xf>
    <xf numFmtId="9" fontId="9" fillId="0" borderId="44" xfId="0" applyNumberFormat="1" applyFont="1" applyFill="1" applyBorder="1" applyAlignment="1">
      <alignment horizontal="justify" vertical="top" wrapText="1"/>
    </xf>
    <xf numFmtId="0" fontId="1" fillId="3" borderId="11" xfId="0" applyFont="1" applyFill="1" applyBorder="1" applyAlignment="1">
      <alignment horizontal="left" vertical="top" wrapText="1"/>
    </xf>
    <xf numFmtId="0" fontId="1" fillId="2" borderId="1" xfId="0" applyFont="1" applyFill="1" applyBorder="1" applyAlignment="1">
      <alignment horizontal="left" vertical="top"/>
    </xf>
    <xf numFmtId="0" fontId="1" fillId="0" borderId="0" xfId="0"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Alignment="1">
      <alignment vertical="top"/>
    </xf>
    <xf numFmtId="0" fontId="19" fillId="0" borderId="0" xfId="0" applyFont="1" applyFill="1" applyAlignment="1">
      <alignment vertical="top" wrapText="1"/>
    </xf>
    <xf numFmtId="0" fontId="9" fillId="0" borderId="30" xfId="0" applyFont="1" applyFill="1" applyBorder="1" applyAlignment="1">
      <alignment horizontal="left" vertical="top"/>
    </xf>
    <xf numFmtId="0" fontId="9" fillId="0" borderId="2" xfId="0" applyFont="1" applyFill="1" applyBorder="1" applyAlignment="1">
      <alignment vertical="top"/>
    </xf>
    <xf numFmtId="0" fontId="9" fillId="0" borderId="20" xfId="0" applyFont="1" applyFill="1" applyBorder="1" applyAlignment="1">
      <alignment vertical="top"/>
    </xf>
    <xf numFmtId="0" fontId="1" fillId="0" borderId="12" xfId="0" applyFont="1" applyFill="1" applyBorder="1" applyAlignment="1">
      <alignment horizontal="left" vertical="top" wrapText="1"/>
    </xf>
    <xf numFmtId="0" fontId="9" fillId="0" borderId="50" xfId="0" applyFont="1" applyFill="1" applyBorder="1" applyAlignment="1">
      <alignment vertical="top"/>
    </xf>
    <xf numFmtId="0" fontId="9" fillId="0" borderId="1" xfId="0" applyFont="1" applyFill="1" applyBorder="1" applyAlignment="1">
      <alignment vertical="top"/>
    </xf>
    <xf numFmtId="0" fontId="1" fillId="0" borderId="47" xfId="0" applyFont="1" applyFill="1" applyBorder="1" applyAlignment="1">
      <alignment horizontal="left" vertical="top" wrapText="1"/>
    </xf>
    <xf numFmtId="0" fontId="9" fillId="0" borderId="52" xfId="0" applyFont="1" applyFill="1" applyBorder="1" applyAlignment="1">
      <alignment vertical="top"/>
    </xf>
    <xf numFmtId="0" fontId="1" fillId="0" borderId="43" xfId="0" applyFont="1" applyFill="1" applyBorder="1" applyAlignment="1">
      <alignment horizontal="left" vertical="top" wrapText="1"/>
    </xf>
    <xf numFmtId="0" fontId="9" fillId="0" borderId="53" xfId="0" applyFont="1" applyFill="1" applyBorder="1" applyAlignment="1">
      <alignment vertical="top"/>
    </xf>
    <xf numFmtId="0" fontId="6" fillId="0" borderId="12" xfId="0" applyFont="1" applyFill="1" applyBorder="1" applyAlignment="1">
      <alignment vertical="top" wrapText="1"/>
    </xf>
    <xf numFmtId="0" fontId="6" fillId="0" borderId="43" xfId="0" applyFont="1" applyFill="1" applyBorder="1" applyAlignment="1">
      <alignment vertical="top" wrapText="1"/>
    </xf>
    <xf numFmtId="0" fontId="6" fillId="0" borderId="47" xfId="0" applyFont="1" applyFill="1" applyBorder="1" applyAlignment="1">
      <alignment vertical="top" wrapText="1"/>
    </xf>
    <xf numFmtId="0" fontId="6" fillId="0" borderId="24" xfId="0" applyFont="1" applyFill="1" applyBorder="1" applyAlignment="1">
      <alignment vertical="top" wrapText="1"/>
    </xf>
    <xf numFmtId="0" fontId="6" fillId="0" borderId="1" xfId="0" applyFont="1" applyFill="1" applyBorder="1" applyAlignment="1">
      <alignment vertical="top" wrapText="1"/>
    </xf>
    <xf numFmtId="0" fontId="9" fillId="0" borderId="0" xfId="0" applyFont="1" applyFill="1" applyBorder="1" applyAlignment="1">
      <alignment vertical="top" wrapText="1"/>
    </xf>
    <xf numFmtId="165" fontId="1" fillId="0" borderId="0" xfId="0" applyNumberFormat="1" applyFont="1" applyFill="1" applyBorder="1" applyAlignment="1">
      <alignment horizontal="left"/>
    </xf>
    <xf numFmtId="165" fontId="6" fillId="0" borderId="11" xfId="0" applyNumberFormat="1" applyFont="1" applyFill="1" applyBorder="1" applyAlignment="1">
      <alignment horizontal="left" vertical="top" wrapText="1"/>
    </xf>
    <xf numFmtId="166" fontId="9" fillId="0" borderId="13" xfId="0" applyNumberFormat="1" applyFont="1" applyFill="1" applyBorder="1" applyAlignment="1">
      <alignment horizontal="justify" vertical="top" wrapText="1"/>
    </xf>
    <xf numFmtId="165" fontId="6" fillId="0" borderId="1" xfId="0" applyNumberFormat="1" applyFont="1" applyFill="1" applyBorder="1" applyAlignment="1">
      <alignment horizontal="left" vertical="top" wrapText="1"/>
    </xf>
    <xf numFmtId="166" fontId="9" fillId="0" borderId="14" xfId="0" applyNumberFormat="1" applyFont="1" applyFill="1" applyBorder="1" applyAlignment="1">
      <alignment horizontal="justify" vertical="top" wrapText="1"/>
    </xf>
    <xf numFmtId="165" fontId="6" fillId="0" borderId="15" xfId="0" applyNumberFormat="1" applyFont="1" applyFill="1" applyBorder="1" applyAlignment="1">
      <alignment horizontal="left" vertical="top" wrapText="1"/>
    </xf>
    <xf numFmtId="166" fontId="9" fillId="0" borderId="16" xfId="0" applyNumberFormat="1" applyFont="1" applyFill="1" applyBorder="1" applyAlignment="1">
      <alignment horizontal="justify" vertical="top" wrapText="1"/>
    </xf>
    <xf numFmtId="165" fontId="6" fillId="0" borderId="9" xfId="0" applyNumberFormat="1" applyFont="1" applyFill="1" applyBorder="1" applyAlignment="1">
      <alignment horizontal="left" vertical="top" wrapText="1"/>
    </xf>
    <xf numFmtId="166" fontId="9" fillId="0" borderId="44" xfId="0" applyNumberFormat="1" applyFont="1" applyFill="1" applyBorder="1" applyAlignment="1">
      <alignment horizontal="justify" vertical="top" wrapText="1"/>
    </xf>
    <xf numFmtId="0" fontId="20" fillId="0" borderId="1" xfId="2" applyFont="1" applyFill="1" applyBorder="1" applyAlignment="1">
      <alignment horizontal="left" vertical="top" wrapText="1"/>
    </xf>
    <xf numFmtId="165" fontId="6" fillId="0" borderId="2" xfId="0" applyNumberFormat="1" applyFont="1" applyFill="1" applyBorder="1" applyAlignment="1">
      <alignment horizontal="left" vertical="top" wrapText="1"/>
    </xf>
    <xf numFmtId="166" fontId="9" fillId="0" borderId="20" xfId="0" applyNumberFormat="1" applyFont="1" applyFill="1" applyBorder="1" applyAlignment="1">
      <alignment horizontal="justify" vertical="top" wrapText="1"/>
    </xf>
    <xf numFmtId="0" fontId="1" fillId="3" borderId="11" xfId="0" applyFont="1" applyFill="1" applyBorder="1" applyAlignment="1">
      <alignment horizontal="left" vertical="center" wrapText="1"/>
    </xf>
    <xf numFmtId="0" fontId="6" fillId="9" borderId="1" xfId="0" applyFont="1" applyFill="1" applyBorder="1" applyAlignment="1">
      <alignment horizontal="left" vertical="top" wrapText="1"/>
    </xf>
    <xf numFmtId="165" fontId="9" fillId="0" borderId="0" xfId="0" applyNumberFormat="1" applyFont="1" applyFill="1" applyAlignment="1">
      <alignment vertical="top"/>
    </xf>
    <xf numFmtId="166" fontId="9" fillId="0" borderId="0" xfId="0" applyNumberFormat="1" applyFont="1" applyFill="1" applyAlignment="1">
      <alignment vertical="top"/>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168" fontId="9" fillId="0" borderId="11" xfId="0" applyNumberFormat="1" applyFont="1" applyFill="1" applyBorder="1" applyAlignment="1">
      <alignment horizontal="right" vertical="center" wrapText="1"/>
    </xf>
    <xf numFmtId="168" fontId="9" fillId="0" borderId="1" xfId="0" applyNumberFormat="1" applyFont="1" applyFill="1" applyBorder="1" applyAlignment="1">
      <alignment horizontal="right" vertical="center" wrapText="1"/>
    </xf>
    <xf numFmtId="168" fontId="9" fillId="0" borderId="15" xfId="0" applyNumberFormat="1" applyFont="1" applyFill="1" applyBorder="1" applyAlignment="1">
      <alignment horizontal="right" vertical="center" wrapText="1"/>
    </xf>
    <xf numFmtId="168" fontId="9" fillId="0" borderId="44" xfId="0" applyNumberFormat="1" applyFont="1" applyFill="1" applyBorder="1" applyAlignment="1">
      <alignment horizontal="right" vertical="center" wrapText="1"/>
    </xf>
    <xf numFmtId="0" fontId="9" fillId="0" borderId="24" xfId="0" applyFont="1" applyFill="1" applyBorder="1" applyAlignment="1">
      <alignment vertical="center" wrapText="1"/>
    </xf>
    <xf numFmtId="0" fontId="6" fillId="0" borderId="1" xfId="0" applyFont="1" applyFill="1" applyBorder="1" applyAlignment="1">
      <alignment horizontal="left" vertical="center" wrapText="1"/>
    </xf>
    <xf numFmtId="168" fontId="9" fillId="0" borderId="14" xfId="0" applyNumberFormat="1" applyFont="1" applyFill="1" applyBorder="1" applyAlignment="1">
      <alignment horizontal="right" vertical="center" wrapText="1"/>
    </xf>
    <xf numFmtId="168" fontId="9" fillId="0" borderId="20" xfId="0" applyNumberFormat="1" applyFont="1" applyFill="1" applyBorder="1" applyAlignment="1">
      <alignment horizontal="right" vertical="center" wrapText="1"/>
    </xf>
    <xf numFmtId="168" fontId="9" fillId="0" borderId="13" xfId="0" applyNumberFormat="1" applyFont="1" applyFill="1" applyBorder="1" applyAlignment="1">
      <alignment horizontal="right" vertical="center" wrapText="1"/>
    </xf>
    <xf numFmtId="168" fontId="9" fillId="0" borderId="16" xfId="0" applyNumberFormat="1" applyFont="1" applyFill="1" applyBorder="1" applyAlignment="1">
      <alignment horizontal="right" vertical="center" wrapText="1"/>
    </xf>
    <xf numFmtId="0" fontId="1" fillId="0" borderId="18"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9" fillId="0" borderId="11" xfId="0" applyFont="1" applyFill="1" applyBorder="1" applyAlignment="1">
      <alignment vertical="top"/>
    </xf>
    <xf numFmtId="168" fontId="9" fillId="0" borderId="11" xfId="0" applyNumberFormat="1" applyFont="1" applyFill="1" applyBorder="1" applyAlignment="1">
      <alignment horizontal="right" vertical="center"/>
    </xf>
    <xf numFmtId="0" fontId="9" fillId="0" borderId="13" xfId="0" applyFont="1" applyFill="1" applyBorder="1" applyAlignment="1">
      <alignment vertical="top"/>
    </xf>
    <xf numFmtId="168" fontId="9" fillId="0" borderId="1" xfId="0" applyNumberFormat="1" applyFont="1" applyFill="1" applyBorder="1" applyAlignment="1">
      <alignment horizontal="right" vertical="center"/>
    </xf>
    <xf numFmtId="0" fontId="9" fillId="0" borderId="14" xfId="0" applyFont="1" applyFill="1" applyBorder="1" applyAlignment="1">
      <alignment vertical="top"/>
    </xf>
    <xf numFmtId="0" fontId="9" fillId="0" borderId="0" xfId="0" applyFont="1" applyFill="1" applyBorder="1" applyAlignment="1">
      <alignment horizontal="center" vertical="center" wrapText="1"/>
    </xf>
    <xf numFmtId="166" fontId="9" fillId="0" borderId="21" xfId="0" applyNumberFormat="1" applyFont="1" applyFill="1" applyBorder="1" applyAlignment="1">
      <alignment vertical="top" wrapText="1"/>
    </xf>
    <xf numFmtId="0" fontId="6" fillId="0" borderId="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168" fontId="9" fillId="0" borderId="13" xfId="0" applyNumberFormat="1" applyFont="1" applyFill="1" applyBorder="1" applyAlignment="1">
      <alignment horizontal="justify" vertical="top" wrapText="1"/>
    </xf>
    <xf numFmtId="0" fontId="1" fillId="0" borderId="54" xfId="0" applyFont="1" applyFill="1" applyBorder="1" applyAlignment="1">
      <alignment horizontal="left" vertical="top" wrapText="1"/>
    </xf>
    <xf numFmtId="0" fontId="6" fillId="0" borderId="45" xfId="0" applyFont="1" applyFill="1" applyBorder="1" applyAlignment="1">
      <alignment horizontal="left" vertical="top" wrapText="1"/>
    </xf>
    <xf numFmtId="0" fontId="1" fillId="0" borderId="63" xfId="0" applyFont="1" applyFill="1" applyBorder="1" applyAlignment="1">
      <alignment horizontal="left" vertical="top" wrapText="1"/>
    </xf>
    <xf numFmtId="0" fontId="6" fillId="0" borderId="59"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0" xfId="0" applyFont="1" applyFill="1" applyBorder="1" applyAlignment="1">
      <alignment horizontal="center" vertical="center"/>
    </xf>
    <xf numFmtId="0" fontId="6" fillId="10" borderId="54" xfId="0" applyFont="1" applyFill="1" applyBorder="1" applyAlignment="1">
      <alignment vertical="center"/>
    </xf>
    <xf numFmtId="0" fontId="22" fillId="0" borderId="1" xfId="2"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0" borderId="11" xfId="0" applyFont="1" applyFill="1" applyBorder="1" applyAlignment="1">
      <alignment horizontal="center" vertical="center" wrapText="1"/>
    </xf>
    <xf numFmtId="0" fontId="1" fillId="8" borderId="1" xfId="0" applyFont="1" applyFill="1" applyBorder="1" applyAlignment="1">
      <alignment horizontal="left"/>
    </xf>
    <xf numFmtId="0" fontId="1" fillId="0" borderId="1" xfId="0" applyNumberFormat="1" applyFont="1" applyFill="1" applyBorder="1" applyAlignment="1">
      <alignment horizontal="left" vertical="top" wrapText="1"/>
    </xf>
    <xf numFmtId="0" fontId="19" fillId="0" borderId="15" xfId="0" applyFont="1" applyFill="1" applyBorder="1" applyAlignment="1">
      <alignment horizontal="left" vertical="top" wrapText="1"/>
    </xf>
    <xf numFmtId="0" fontId="1" fillId="3" borderId="64" xfId="0" applyFont="1" applyFill="1" applyBorder="1" applyAlignment="1">
      <alignment horizontal="left" vertical="top" wrapText="1"/>
    </xf>
    <xf numFmtId="0" fontId="6" fillId="0" borderId="65" xfId="0" applyFont="1" applyFill="1" applyBorder="1" applyAlignment="1">
      <alignment horizontal="left" vertical="top" wrapText="1"/>
    </xf>
    <xf numFmtId="0" fontId="6" fillId="0" borderId="58" xfId="0" applyFont="1" applyFill="1" applyBorder="1" applyAlignment="1">
      <alignment horizontal="left" vertical="top" wrapText="1"/>
    </xf>
    <xf numFmtId="0" fontId="1" fillId="0" borderId="66" xfId="0" applyFont="1" applyFill="1" applyBorder="1" applyAlignment="1">
      <alignment horizontal="left" vertical="top" wrapText="1"/>
    </xf>
    <xf numFmtId="0" fontId="6" fillId="0" borderId="67" xfId="0" applyFont="1" applyFill="1" applyBorder="1" applyAlignment="1">
      <alignment horizontal="left" vertical="top" wrapText="1"/>
    </xf>
    <xf numFmtId="0" fontId="1" fillId="0" borderId="68" xfId="0" applyFont="1" applyFill="1" applyBorder="1" applyAlignment="1">
      <alignment horizontal="left" vertical="top" wrapText="1"/>
    </xf>
    <xf numFmtId="0" fontId="6" fillId="0" borderId="69" xfId="0" applyFont="1" applyFill="1" applyBorder="1" applyAlignment="1">
      <alignment horizontal="left" vertical="top" wrapText="1"/>
    </xf>
    <xf numFmtId="0" fontId="6" fillId="0" borderId="71" xfId="0" applyFont="1" applyFill="1" applyBorder="1" applyAlignment="1">
      <alignment vertical="top" wrapText="1"/>
    </xf>
    <xf numFmtId="0" fontId="1" fillId="0" borderId="58" xfId="0" applyFont="1" applyFill="1" applyBorder="1" applyAlignment="1">
      <alignment vertical="top" wrapText="1"/>
    </xf>
    <xf numFmtId="0" fontId="6" fillId="0" borderId="12" xfId="0" applyFont="1" applyFill="1" applyBorder="1" applyAlignment="1">
      <alignment horizontal="center" vertical="center" wrapText="1"/>
    </xf>
    <xf numFmtId="9" fontId="9" fillId="0" borderId="11" xfId="0" applyNumberFormat="1" applyFont="1" applyFill="1" applyBorder="1" applyAlignment="1">
      <alignment horizontal="justify" vertical="top" wrapText="1"/>
    </xf>
    <xf numFmtId="0" fontId="9" fillId="0" borderId="13" xfId="0" applyFont="1" applyFill="1" applyBorder="1" applyAlignment="1">
      <alignment vertical="top" wrapText="1"/>
    </xf>
    <xf numFmtId="0" fontId="6" fillId="0" borderId="10" xfId="0" applyFont="1" applyFill="1" applyBorder="1" applyAlignment="1">
      <alignment vertical="top" wrapText="1"/>
    </xf>
    <xf numFmtId="0" fontId="1" fillId="0" borderId="12" xfId="0" applyFont="1" applyFill="1" applyBorder="1" applyAlignment="1">
      <alignment vertical="top" wrapText="1"/>
    </xf>
    <xf numFmtId="9" fontId="9" fillId="0" borderId="12" xfId="0" applyNumberFormat="1" applyFont="1" applyFill="1" applyBorder="1" applyAlignment="1">
      <alignment horizontal="justify" vertical="top" wrapText="1"/>
    </xf>
    <xf numFmtId="0" fontId="6" fillId="0" borderId="26" xfId="0" applyFont="1" applyFill="1" applyBorder="1" applyAlignment="1">
      <alignment vertical="top" wrapText="1"/>
    </xf>
    <xf numFmtId="0" fontId="1" fillId="0" borderId="11" xfId="0" applyFont="1" applyFill="1" applyBorder="1" applyAlignment="1">
      <alignment vertical="top" wrapText="1"/>
    </xf>
    <xf numFmtId="0" fontId="6" fillId="0" borderId="27" xfId="0" applyFont="1" applyFill="1" applyBorder="1" applyAlignment="1">
      <alignment vertical="top" wrapText="1"/>
    </xf>
    <xf numFmtId="0" fontId="1" fillId="0" borderId="1" xfId="0" applyFont="1" applyFill="1" applyBorder="1" applyAlignment="1">
      <alignment vertical="top" wrapText="1"/>
    </xf>
    <xf numFmtId="0" fontId="9" fillId="0" borderId="14" xfId="0" applyFont="1" applyFill="1" applyBorder="1" applyAlignment="1">
      <alignment vertical="top" wrapText="1"/>
    </xf>
    <xf numFmtId="0" fontId="6" fillId="0" borderId="48" xfId="0" applyFont="1" applyFill="1" applyBorder="1" applyAlignment="1">
      <alignment vertical="top" wrapText="1"/>
    </xf>
    <xf numFmtId="0" fontId="1" fillId="0" borderId="9" xfId="0" applyFont="1" applyFill="1" applyBorder="1" applyAlignment="1">
      <alignment vertical="top" wrapText="1"/>
    </xf>
    <xf numFmtId="0" fontId="9" fillId="0" borderId="44" xfId="0" applyFont="1" applyFill="1" applyBorder="1" applyAlignment="1">
      <alignment vertical="top" wrapText="1"/>
    </xf>
    <xf numFmtId="9" fontId="19" fillId="0" borderId="9" xfId="0" applyNumberFormat="1" applyFont="1" applyFill="1" applyBorder="1" applyAlignment="1">
      <alignment horizontal="justify" vertical="top" wrapText="1"/>
    </xf>
    <xf numFmtId="9" fontId="19" fillId="0" borderId="11" xfId="0" applyNumberFormat="1" applyFont="1" applyFill="1" applyBorder="1" applyAlignment="1">
      <alignment horizontal="justify" vertical="top" wrapText="1"/>
    </xf>
    <xf numFmtId="0" fontId="6" fillId="0" borderId="1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1" xfId="0" applyFont="1" applyFill="1" applyBorder="1" applyAlignment="1">
      <alignment horizontal="left" vertical="top" wrapText="1"/>
    </xf>
    <xf numFmtId="0" fontId="11" fillId="0" borderId="1" xfId="2" applyFont="1" applyFill="1" applyBorder="1" applyAlignment="1">
      <alignment horizontal="left" vertical="center" wrapText="1"/>
    </xf>
    <xf numFmtId="0" fontId="6" fillId="0" borderId="15" xfId="0" applyFont="1" applyFill="1" applyBorder="1" applyAlignment="1">
      <alignment horizontal="left" vertical="center" wrapText="1"/>
    </xf>
    <xf numFmtId="0" fontId="9" fillId="0" borderId="0" xfId="0" applyFont="1" applyFill="1" applyAlignment="1">
      <alignment horizontal="left" vertical="center"/>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0" xfId="0" applyFont="1" applyFill="1" applyBorder="1" applyAlignment="1">
      <alignment horizontal="left" wrapText="1"/>
    </xf>
    <xf numFmtId="0" fontId="6" fillId="0" borderId="12"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47" xfId="0" applyFont="1" applyFill="1" applyBorder="1" applyAlignment="1">
      <alignment horizontal="left" vertical="top" wrapText="1"/>
    </xf>
    <xf numFmtId="0" fontId="1" fillId="0" borderId="0" xfId="0" applyFont="1" applyFill="1" applyBorder="1" applyAlignment="1">
      <alignment horizontal="left" vertical="top" wrapText="1"/>
    </xf>
    <xf numFmtId="0" fontId="6" fillId="0" borderId="4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9" fillId="0" borderId="30" xfId="0" applyFont="1" applyFill="1" applyBorder="1" applyAlignment="1">
      <alignment horizontal="left" vertical="top" wrapText="1"/>
    </xf>
    <xf numFmtId="0" fontId="9" fillId="0" borderId="0" xfId="0" applyFont="1" applyFill="1" applyAlignment="1">
      <alignment horizontal="left" vertical="top" wrapText="1"/>
    </xf>
    <xf numFmtId="0" fontId="6" fillId="0" borderId="5" xfId="0" applyFont="1" applyFill="1" applyBorder="1" applyAlignment="1">
      <alignment horizontal="left"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vertical="top"/>
    </xf>
    <xf numFmtId="9" fontId="9" fillId="6" borderId="51" xfId="0" applyNumberFormat="1" applyFont="1" applyFill="1" applyBorder="1" applyAlignment="1">
      <alignment vertical="top" wrapText="1"/>
    </xf>
    <xf numFmtId="0" fontId="9" fillId="0" borderId="45" xfId="0" applyFont="1" applyFill="1" applyBorder="1" applyAlignment="1">
      <alignment vertical="top"/>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left" vertical="top" wrapText="1"/>
    </xf>
    <xf numFmtId="0" fontId="9" fillId="0" borderId="1" xfId="0" applyFont="1" applyFill="1" applyBorder="1" applyAlignment="1">
      <alignment vertical="top" wrapText="1"/>
    </xf>
    <xf numFmtId="0" fontId="9" fillId="0" borderId="1"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9" fillId="0" borderId="16" xfId="0" applyFont="1" applyFill="1" applyBorder="1" applyAlignment="1">
      <alignment vertical="top"/>
    </xf>
    <xf numFmtId="166" fontId="6" fillId="11" borderId="27" xfId="4" applyNumberFormat="1" applyFont="1" applyFill="1" applyBorder="1" applyAlignment="1">
      <alignment vertical="center"/>
    </xf>
    <xf numFmtId="166" fontId="6" fillId="11" borderId="28" xfId="4" applyNumberFormat="1" applyFont="1" applyFill="1" applyBorder="1" applyAlignment="1">
      <alignment vertical="center"/>
    </xf>
    <xf numFmtId="0" fontId="6" fillId="10" borderId="75" xfId="0" applyFont="1" applyFill="1" applyBorder="1" applyAlignment="1">
      <alignment vertical="center"/>
    </xf>
    <xf numFmtId="0" fontId="6" fillId="10" borderId="6" xfId="0" applyFont="1" applyFill="1" applyBorder="1" applyAlignment="1">
      <alignment vertical="center"/>
    </xf>
    <xf numFmtId="166" fontId="6" fillId="11" borderId="29" xfId="4" applyNumberFormat="1" applyFont="1" applyFill="1" applyBorder="1" applyAlignment="1">
      <alignment vertical="center"/>
    </xf>
    <xf numFmtId="0" fontId="19" fillId="0" borderId="7" xfId="0" applyFont="1" applyFill="1" applyBorder="1" applyAlignment="1">
      <alignment horizontal="left" vertical="top" wrapText="1"/>
    </xf>
    <xf numFmtId="0" fontId="19" fillId="0" borderId="7" xfId="0" applyFont="1" applyFill="1" applyBorder="1" applyAlignment="1">
      <alignment horizontal="center" vertical="top"/>
    </xf>
    <xf numFmtId="0" fontId="19"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9" fillId="0" borderId="10"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9" xfId="0" applyFont="1" applyFill="1" applyBorder="1" applyAlignment="1">
      <alignment horizontal="center" vertical="top" wrapText="1"/>
    </xf>
    <xf numFmtId="0" fontId="11" fillId="0" borderId="9" xfId="2" applyFont="1" applyFill="1" applyBorder="1" applyAlignment="1">
      <alignment horizontal="left" vertical="top" wrapText="1"/>
    </xf>
    <xf numFmtId="0" fontId="9" fillId="0" borderId="0" xfId="0" applyFont="1" applyFill="1" applyAlignment="1">
      <alignment horizontal="center" vertical="top"/>
    </xf>
    <xf numFmtId="0" fontId="9" fillId="0" borderId="0" xfId="0" applyFont="1" applyFill="1" applyBorder="1"/>
    <xf numFmtId="0" fontId="9" fillId="0" borderId="0" xfId="0" applyFont="1" applyFill="1"/>
    <xf numFmtId="0" fontId="19" fillId="0" borderId="7" xfId="0" applyFont="1" applyFill="1" applyBorder="1" applyAlignment="1">
      <alignment horizontal="left"/>
    </xf>
    <xf numFmtId="0" fontId="19" fillId="0" borderId="7" xfId="0" applyFont="1" applyFill="1" applyBorder="1" applyAlignment="1">
      <alignment horizontal="center"/>
    </xf>
    <xf numFmtId="0" fontId="19" fillId="2" borderId="1" xfId="0" applyFont="1" applyFill="1" applyBorder="1" applyAlignment="1">
      <alignment horizontal="left"/>
    </xf>
    <xf numFmtId="0" fontId="9" fillId="0" borderId="0" xfId="0" applyFont="1" applyFill="1" applyAlignment="1">
      <alignment horizontal="left"/>
    </xf>
    <xf numFmtId="0" fontId="9" fillId="0" borderId="0" xfId="0" applyFont="1" applyFill="1" applyBorder="1" applyAlignment="1">
      <alignment horizontal="left"/>
    </xf>
    <xf numFmtId="0" fontId="10" fillId="3" borderId="0" xfId="0" applyFont="1" applyFill="1" applyBorder="1" applyAlignment="1">
      <alignment horizontal="left" wrapText="1"/>
    </xf>
    <xf numFmtId="0" fontId="19" fillId="2" borderId="10"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Alignment="1">
      <alignment horizontal="center"/>
    </xf>
    <xf numFmtId="0" fontId="19" fillId="0" borderId="7" xfId="0" applyFont="1" applyFill="1" applyBorder="1" applyAlignment="1">
      <alignment horizontal="left" vertical="top"/>
    </xf>
    <xf numFmtId="0" fontId="19" fillId="2" borderId="1" xfId="0" applyFont="1" applyFill="1" applyBorder="1" applyAlignment="1">
      <alignment horizontal="left" vertical="top"/>
    </xf>
    <xf numFmtId="0" fontId="10" fillId="3" borderId="0" xfId="0" applyFont="1" applyFill="1" applyBorder="1" applyAlignment="1">
      <alignment horizontal="left" vertical="top" wrapText="1"/>
    </xf>
    <xf numFmtId="0" fontId="9" fillId="0" borderId="0" xfId="0" applyFont="1" applyFill="1" applyBorder="1" applyAlignment="1">
      <alignment vertical="center"/>
    </xf>
    <xf numFmtId="0" fontId="9" fillId="0" borderId="0" xfId="0" applyFont="1" applyFill="1" applyAlignment="1">
      <alignment vertical="center"/>
    </xf>
    <xf numFmtId="0" fontId="9" fillId="0" borderId="1" xfId="0" applyFont="1" applyBorder="1" applyAlignment="1">
      <alignment horizontal="justify" vertical="top"/>
    </xf>
    <xf numFmtId="0" fontId="11" fillId="0" borderId="1" xfId="2"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Border="1" applyAlignment="1">
      <alignment horizontal="justify" vertical="top" wrapText="1"/>
    </xf>
    <xf numFmtId="0" fontId="3" fillId="0" borderId="0" xfId="0" applyFont="1"/>
    <xf numFmtId="0" fontId="19" fillId="0" borderId="0" xfId="0" applyFont="1" applyAlignment="1">
      <alignment horizontal="left"/>
    </xf>
    <xf numFmtId="0" fontId="9" fillId="0" borderId="0" xfId="0" applyFont="1"/>
    <xf numFmtId="0" fontId="9" fillId="0" borderId="0" xfId="0" applyFont="1" applyAlignment="1">
      <alignment vertical="top"/>
    </xf>
    <xf numFmtId="0" fontId="9" fillId="0" borderId="0" xfId="0" applyFont="1" applyAlignment="1">
      <alignment vertical="center" wrapText="1"/>
    </xf>
    <xf numFmtId="0" fontId="9" fillId="0" borderId="1" xfId="0" applyFont="1" applyBorder="1" applyAlignment="1">
      <alignment horizontal="left" vertical="top" wrapText="1"/>
    </xf>
    <xf numFmtId="0" fontId="9" fillId="0" borderId="0" xfId="0" applyFont="1" applyAlignment="1"/>
    <xf numFmtId="0" fontId="19" fillId="0" borderId="31" xfId="0" applyFont="1" applyBorder="1" applyAlignment="1">
      <alignment horizontal="left"/>
    </xf>
    <xf numFmtId="0" fontId="19" fillId="0" borderId="31" xfId="0" applyFont="1" applyBorder="1" applyAlignment="1">
      <alignment horizontal="center"/>
    </xf>
    <xf numFmtId="0" fontId="19" fillId="4" borderId="32" xfId="0" applyFont="1" applyFill="1" applyBorder="1" applyAlignment="1">
      <alignment horizontal="left"/>
    </xf>
    <xf numFmtId="0" fontId="9" fillId="0" borderId="0" xfId="0" applyFont="1" applyAlignment="1">
      <alignment horizontal="left"/>
    </xf>
    <xf numFmtId="0" fontId="9" fillId="5" borderId="0" xfId="0" applyFont="1" applyFill="1" applyBorder="1" applyAlignment="1">
      <alignment horizontal="left"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0" borderId="1" xfId="0" applyFont="1" applyBorder="1" applyAlignment="1">
      <alignment horizontal="left" vertical="top" wrapText="1"/>
    </xf>
    <xf numFmtId="0" fontId="9" fillId="0" borderId="1" xfId="0" applyFont="1" applyBorder="1" applyAlignment="1">
      <alignment horizontal="left" vertical="center" wrapText="1"/>
    </xf>
    <xf numFmtId="9" fontId="9" fillId="0" borderId="1" xfId="0" applyNumberFormat="1"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xf numFmtId="0" fontId="9" fillId="0" borderId="1" xfId="0" applyFont="1" applyBorder="1" applyAlignment="1">
      <alignment horizontal="left" wrapText="1"/>
    </xf>
    <xf numFmtId="164" fontId="9" fillId="0" borderId="1" xfId="0" applyNumberFormat="1" applyFont="1" applyBorder="1" applyAlignment="1">
      <alignment horizontal="left" vertical="center" wrapText="1"/>
    </xf>
    <xf numFmtId="0" fontId="19" fillId="5" borderId="1" xfId="0" applyFont="1" applyFill="1" applyBorder="1" applyAlignment="1">
      <alignment horizontal="left" vertical="top" wrapText="1"/>
    </xf>
    <xf numFmtId="0" fontId="9" fillId="0" borderId="1" xfId="0" applyFont="1" applyBorder="1" applyAlignment="1">
      <alignment horizontal="center" vertical="top" wrapText="1"/>
    </xf>
    <xf numFmtId="8" fontId="9" fillId="0" borderId="1" xfId="0" applyNumberFormat="1"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horizontal="left" vertical="center" wrapText="1"/>
    </xf>
    <xf numFmtId="0" fontId="19" fillId="0" borderId="0" xfId="0" applyFont="1" applyAlignment="1">
      <alignment horizontal="left" vertical="top" wrapText="1"/>
    </xf>
    <xf numFmtId="0" fontId="9" fillId="0" borderId="0" xfId="0" applyFont="1" applyAlignment="1">
      <alignment horizontal="left" vertical="top" wrapText="1"/>
    </xf>
    <xf numFmtId="165" fontId="19" fillId="0" borderId="7" xfId="0" applyNumberFormat="1" applyFont="1" applyFill="1" applyBorder="1" applyAlignment="1">
      <alignment horizontal="center"/>
    </xf>
    <xf numFmtId="165" fontId="9" fillId="0" borderId="0" xfId="0" applyNumberFormat="1" applyFont="1" applyFill="1" applyAlignment="1">
      <alignment horizontal="left"/>
    </xf>
    <xf numFmtId="0" fontId="9" fillId="3" borderId="0" xfId="0" applyFont="1" applyFill="1" applyBorder="1" applyAlignment="1">
      <alignment horizontal="left" wrapText="1"/>
    </xf>
    <xf numFmtId="165" fontId="9" fillId="0" borderId="0" xfId="0" applyNumberFormat="1" applyFont="1" applyFill="1"/>
    <xf numFmtId="165" fontId="19" fillId="2" borderId="12" xfId="0" applyNumberFormat="1" applyFont="1" applyFill="1" applyBorder="1" applyAlignment="1">
      <alignment horizontal="center" vertical="center" wrapText="1"/>
    </xf>
    <xf numFmtId="0" fontId="9" fillId="0" borderId="22" xfId="0" applyFont="1" applyFill="1" applyBorder="1" applyAlignment="1">
      <alignment vertical="top" wrapText="1"/>
    </xf>
    <xf numFmtId="0" fontId="23" fillId="0"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9" fillId="0" borderId="0" xfId="0" applyFont="1" applyAlignment="1">
      <alignment vertical="top" wrapText="1"/>
    </xf>
    <xf numFmtId="0" fontId="9" fillId="0" borderId="55" xfId="0" applyFont="1" applyBorder="1" applyAlignment="1">
      <alignment horizontal="left" vertical="center" wrapText="1"/>
    </xf>
    <xf numFmtId="0" fontId="9" fillId="0" borderId="0" xfId="0" applyFont="1" applyBorder="1" applyAlignment="1">
      <alignment vertical="top" wrapText="1"/>
    </xf>
    <xf numFmtId="0" fontId="9" fillId="0" borderId="56" xfId="0" applyFont="1" applyBorder="1" applyAlignment="1">
      <alignment vertical="top" wrapText="1"/>
    </xf>
    <xf numFmtId="0" fontId="18" fillId="0" borderId="1" xfId="0" applyFont="1" applyFill="1" applyBorder="1" applyAlignment="1">
      <alignment horizontal="left" vertical="top" wrapText="1"/>
    </xf>
    <xf numFmtId="0" fontId="6" fillId="0" borderId="15" xfId="2" applyFont="1" applyFill="1" applyBorder="1" applyAlignment="1">
      <alignment horizontal="left" vertical="top" wrapText="1"/>
    </xf>
    <xf numFmtId="165" fontId="9" fillId="0" borderId="0" xfId="0" applyNumberFormat="1" applyFont="1" applyFill="1" applyAlignment="1">
      <alignment horizontal="center"/>
    </xf>
    <xf numFmtId="0" fontId="19" fillId="0" borderId="7" xfId="0" applyFont="1" applyFill="1" applyBorder="1" applyAlignment="1">
      <alignment horizontal="center" vertical="center"/>
    </xf>
    <xf numFmtId="0" fontId="19" fillId="0" borderId="7" xfId="0" applyFont="1" applyFill="1" applyBorder="1" applyAlignment="1">
      <alignment horizontal="right" vertical="center"/>
    </xf>
    <xf numFmtId="0" fontId="9" fillId="0" borderId="0" xfId="0" applyFont="1" applyFill="1" applyAlignment="1">
      <alignment horizontal="right" vertical="center"/>
    </xf>
    <xf numFmtId="0" fontId="19" fillId="2" borderId="2"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2" xfId="0" applyFont="1" applyFill="1" applyBorder="1" applyAlignment="1">
      <alignment horizontal="right" vertical="center" wrapText="1"/>
    </xf>
    <xf numFmtId="0" fontId="19" fillId="2" borderId="50" xfId="0" applyFont="1" applyFill="1" applyBorder="1" applyAlignment="1">
      <alignment horizontal="center" vertical="center" wrapText="1"/>
    </xf>
    <xf numFmtId="0" fontId="10" fillId="0" borderId="0" xfId="0" applyFont="1" applyAlignment="1">
      <alignment vertical="center" wrapText="1"/>
    </xf>
    <xf numFmtId="0" fontId="9" fillId="0" borderId="15" xfId="0" applyFont="1" applyFill="1" applyBorder="1"/>
    <xf numFmtId="168" fontId="9" fillId="0" borderId="15" xfId="0" applyNumberFormat="1" applyFont="1" applyFill="1" applyBorder="1" applyAlignment="1">
      <alignment horizontal="right" vertical="center"/>
    </xf>
    <xf numFmtId="0" fontId="9" fillId="0" borderId="16" xfId="0" applyFont="1" applyFill="1" applyBorder="1"/>
    <xf numFmtId="9" fontId="9" fillId="0" borderId="0" xfId="0" applyNumberFormat="1" applyFont="1" applyFill="1" applyAlignment="1">
      <alignment vertical="center"/>
    </xf>
    <xf numFmtId="168" fontId="9" fillId="0" borderId="0" xfId="0" applyNumberFormat="1" applyFont="1" applyFill="1" applyAlignment="1">
      <alignment horizontal="right" vertical="center"/>
    </xf>
    <xf numFmtId="0" fontId="9" fillId="0" borderId="0" xfId="0" applyFont="1" applyFill="1" applyAlignment="1">
      <alignment horizontal="center" vertical="center"/>
    </xf>
    <xf numFmtId="9" fontId="9" fillId="0" borderId="0" xfId="0" applyNumberFormat="1" applyFont="1" applyFill="1" applyBorder="1" applyAlignment="1">
      <alignment horizontal="center"/>
    </xf>
    <xf numFmtId="0" fontId="10" fillId="0" borderId="0" xfId="0" applyFont="1" applyAlignment="1">
      <alignment vertical="top" wrapText="1"/>
    </xf>
    <xf numFmtId="0" fontId="10" fillId="0" borderId="1" xfId="0" applyFont="1" applyBorder="1" applyAlignment="1">
      <alignment horizontal="left" vertical="center" wrapText="1"/>
    </xf>
    <xf numFmtId="0" fontId="11" fillId="0" borderId="2" xfId="2" applyFont="1" applyFill="1" applyBorder="1" applyAlignment="1">
      <alignment horizontal="left" vertical="top" wrapText="1"/>
    </xf>
    <xf numFmtId="0" fontId="11" fillId="0" borderId="15" xfId="2" applyFont="1" applyFill="1" applyBorder="1" applyAlignment="1">
      <alignment horizontal="left" vertical="top" wrapText="1"/>
    </xf>
    <xf numFmtId="0" fontId="9" fillId="0" borderId="0" xfId="0" applyFont="1" applyFill="1" applyBorder="1" applyAlignment="1">
      <alignment horizontal="left" vertical="center"/>
    </xf>
    <xf numFmtId="0" fontId="11" fillId="0" borderId="11" xfId="2" applyFont="1" applyFill="1" applyBorder="1" applyAlignment="1">
      <alignment horizontal="left" vertical="top" wrapText="1"/>
    </xf>
    <xf numFmtId="0" fontId="9" fillId="0" borderId="6" xfId="0" applyFont="1" applyFill="1" applyBorder="1" applyAlignment="1">
      <alignment vertical="center" wrapText="1"/>
    </xf>
    <xf numFmtId="0" fontId="19" fillId="0" borderId="7" xfId="0" applyFont="1" applyFill="1" applyBorder="1" applyAlignment="1">
      <alignment horizontal="left" vertical="center"/>
    </xf>
    <xf numFmtId="0" fontId="19" fillId="2" borderId="12" xfId="0" applyFont="1" applyFill="1" applyBorder="1" applyAlignment="1">
      <alignment horizontal="left" vertical="center" wrapText="1"/>
    </xf>
    <xf numFmtId="0" fontId="19" fillId="8" borderId="1" xfId="0" applyFont="1" applyFill="1" applyBorder="1" applyAlignment="1">
      <alignment horizontal="left"/>
    </xf>
    <xf numFmtId="0" fontId="9" fillId="0" borderId="1" xfId="2" applyFont="1" applyFill="1" applyBorder="1" applyAlignment="1">
      <alignment horizontal="left" vertical="top" wrapText="1"/>
    </xf>
    <xf numFmtId="0" fontId="9" fillId="0" borderId="15" xfId="2" applyFont="1" applyFill="1" applyBorder="1" applyAlignment="1">
      <alignment horizontal="left" vertical="top" wrapText="1"/>
    </xf>
    <xf numFmtId="0" fontId="19" fillId="0" borderId="70" xfId="0" applyFont="1" applyFill="1" applyBorder="1" applyAlignment="1">
      <alignment horizontal="center" vertical="center"/>
    </xf>
    <xf numFmtId="0" fontId="19" fillId="0" borderId="55" xfId="0" applyFont="1" applyFill="1" applyBorder="1" applyAlignment="1">
      <alignment horizontal="center" vertical="center" wrapText="1"/>
    </xf>
    <xf numFmtId="0" fontId="19" fillId="0" borderId="50" xfId="0" applyFont="1" applyFill="1" applyBorder="1" applyAlignment="1">
      <alignment horizontal="center" vertical="center" wrapText="1"/>
    </xf>
    <xf numFmtId="166" fontId="3" fillId="0" borderId="0" xfId="4" applyNumberFormat="1" applyFont="1"/>
    <xf numFmtId="166" fontId="3" fillId="0" borderId="57" xfId="4" applyNumberFormat="1" applyFont="1" applyBorder="1"/>
    <xf numFmtId="0" fontId="9" fillId="0" borderId="0" xfId="0" applyFont="1" applyFill="1" applyAlignment="1">
      <alignment horizontal="left" vertical="top"/>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9" fontId="9" fillId="0" borderId="1" xfId="0" applyNumberFormat="1" applyFont="1" applyFill="1" applyBorder="1" applyAlignment="1">
      <alignment horizontal="justify" vertical="top" wrapText="1"/>
    </xf>
    <xf numFmtId="0" fontId="6" fillId="0" borderId="8" xfId="0" applyFont="1" applyFill="1" applyBorder="1" applyAlignment="1">
      <alignment vertical="top" wrapText="1"/>
    </xf>
    <xf numFmtId="9" fontId="9" fillId="0" borderId="9" xfId="0" applyNumberFormat="1" applyFont="1" applyFill="1" applyBorder="1" applyAlignment="1">
      <alignment horizontal="justify" vertical="top" wrapText="1"/>
    </xf>
    <xf numFmtId="0" fontId="8" fillId="0" borderId="1" xfId="2" applyFill="1" applyBorder="1" applyAlignment="1">
      <alignment horizontal="left" vertical="top" wrapText="1"/>
    </xf>
    <xf numFmtId="0" fontId="8" fillId="0" borderId="2" xfId="2" applyFill="1" applyBorder="1" applyAlignment="1">
      <alignment horizontal="left" vertical="top" wrapText="1"/>
    </xf>
    <xf numFmtId="9" fontId="9" fillId="0" borderId="19"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29" xfId="0" applyFont="1" applyFill="1" applyBorder="1" applyAlignment="1">
      <alignment horizontal="left" vertical="center" wrapText="1"/>
    </xf>
    <xf numFmtId="0" fontId="9" fillId="0" borderId="0" xfId="0" applyFont="1" applyFill="1" applyAlignment="1">
      <alignment horizontal="left" vertical="top"/>
    </xf>
    <xf numFmtId="0" fontId="1"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1" fillId="0" borderId="11" xfId="0" applyFont="1" applyFill="1" applyBorder="1" applyAlignment="1">
      <alignment horizontal="justify" vertical="top" wrapText="1"/>
    </xf>
    <xf numFmtId="0" fontId="1" fillId="0" borderId="9" xfId="0" applyFont="1" applyFill="1" applyBorder="1" applyAlignment="1">
      <alignment horizontal="justify" vertical="top" wrapText="1"/>
    </xf>
    <xf numFmtId="0" fontId="1" fillId="3" borderId="11" xfId="0" applyFont="1" applyFill="1" applyBorder="1" applyAlignment="1">
      <alignment horizontal="justify" vertical="top" wrapText="1"/>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9" fillId="0" borderId="0" xfId="0" applyFont="1" applyFill="1" applyAlignment="1">
      <alignment horizontal="left"/>
    </xf>
    <xf numFmtId="0" fontId="6" fillId="0" borderId="12" xfId="0" applyFont="1" applyFill="1" applyBorder="1" applyAlignment="1">
      <alignment horizontal="left" vertical="top" wrapText="1"/>
    </xf>
    <xf numFmtId="0" fontId="1" fillId="0" borderId="0" xfId="0" applyFont="1" applyFill="1" applyBorder="1" applyAlignment="1">
      <alignment horizontal="left" wrapText="1"/>
    </xf>
    <xf numFmtId="0" fontId="9" fillId="0" borderId="0" xfId="0" applyFont="1" applyFill="1" applyAlignment="1">
      <alignment horizontal="center" vertical="top"/>
    </xf>
    <xf numFmtId="0" fontId="3" fillId="0" borderId="0" xfId="0" applyFont="1" applyFill="1" applyAlignment="1">
      <alignment horizont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0" xfId="0" applyFont="1" applyFill="1" applyBorder="1" applyAlignment="1">
      <alignment horizontal="center"/>
    </xf>
    <xf numFmtId="0" fontId="1" fillId="0" borderId="7" xfId="0" applyFont="1" applyFill="1" applyBorder="1" applyAlignment="1">
      <alignment horizontal="left"/>
    </xf>
    <xf numFmtId="0" fontId="1" fillId="0" borderId="7" xfId="0" applyFont="1" applyFill="1" applyBorder="1" applyAlignment="1">
      <alignment horizontal="center"/>
    </xf>
    <xf numFmtId="0" fontId="6" fillId="0" borderId="0" xfId="0" applyFont="1" applyFill="1" applyAlignment="1">
      <alignment horizontal="left"/>
    </xf>
    <xf numFmtId="0" fontId="6" fillId="0" borderId="0" xfId="0" applyFont="1" applyFill="1" applyBorder="1" applyAlignment="1">
      <alignment horizontal="left"/>
    </xf>
    <xf numFmtId="0" fontId="20" fillId="3" borderId="0" xfId="0" applyFont="1" applyFill="1" applyBorder="1" applyAlignment="1">
      <alignment horizontal="left"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6" fillId="0" borderId="14" xfId="0" applyFont="1" applyFill="1" applyBorder="1" applyAlignment="1">
      <alignment horizontal="justify" vertical="top" wrapText="1"/>
    </xf>
    <xf numFmtId="0" fontId="20" fillId="0" borderId="22" xfId="0" applyFont="1" applyFill="1" applyBorder="1" applyAlignment="1">
      <alignment vertical="top" wrapText="1"/>
    </xf>
    <xf numFmtId="0" fontId="6" fillId="0" borderId="16" xfId="0" applyFont="1" applyFill="1" applyBorder="1" applyAlignment="1">
      <alignment horizontal="justify" vertical="top" wrapText="1"/>
    </xf>
    <xf numFmtId="0" fontId="6" fillId="0" borderId="23" xfId="0" applyFont="1" applyFill="1" applyBorder="1" applyAlignment="1">
      <alignment vertical="top" wrapText="1"/>
    </xf>
    <xf numFmtId="9" fontId="6" fillId="0" borderId="13" xfId="0" applyNumberFormat="1" applyFont="1" applyFill="1" applyBorder="1" applyAlignment="1">
      <alignment horizontal="justify" vertical="top" wrapText="1"/>
    </xf>
    <xf numFmtId="0" fontId="6" fillId="0" borderId="21" xfId="0" applyFont="1" applyFill="1" applyBorder="1" applyAlignment="1">
      <alignment vertical="top" wrapText="1"/>
    </xf>
    <xf numFmtId="0" fontId="6" fillId="0" borderId="54" xfId="0" applyFont="1" applyFill="1" applyBorder="1" applyAlignment="1">
      <alignment horizontal="justify" vertical="top" wrapText="1"/>
    </xf>
    <xf numFmtId="0" fontId="6" fillId="0" borderId="0" xfId="0" applyFont="1" applyFill="1" applyBorder="1" applyAlignment="1">
      <alignment vertical="top" wrapText="1"/>
    </xf>
    <xf numFmtId="0" fontId="6" fillId="0" borderId="0" xfId="0" applyFont="1" applyFill="1" applyAlignment="1">
      <alignment horizontal="left" vertical="top"/>
    </xf>
    <xf numFmtId="0" fontId="6" fillId="0" borderId="0" xfId="0" applyFont="1" applyFill="1" applyAlignment="1">
      <alignment horizontal="center"/>
    </xf>
    <xf numFmtId="0" fontId="9" fillId="0" borderId="0" xfId="0" applyFont="1" applyFill="1" applyAlignment="1">
      <alignment horizontal="left" vertical="top"/>
    </xf>
    <xf numFmtId="0" fontId="6"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5" fillId="2" borderId="27" xfId="0" applyFont="1" applyFill="1" applyBorder="1" applyAlignment="1">
      <alignment horizontal="center" vertical="center"/>
    </xf>
    <xf numFmtId="0" fontId="3" fillId="0" borderId="0" xfId="0" applyFont="1" applyFill="1" applyBorder="1" applyAlignment="1">
      <alignment horizontal="center"/>
    </xf>
    <xf numFmtId="0" fontId="1" fillId="2" borderId="27" xfId="0" applyFont="1" applyFill="1" applyBorder="1" applyAlignment="1">
      <alignment horizontal="left" vertical="center"/>
    </xf>
    <xf numFmtId="0" fontId="6" fillId="0" borderId="0" xfId="0" applyFont="1" applyFill="1" applyBorder="1" applyAlignment="1">
      <alignment horizontal="center"/>
    </xf>
    <xf numFmtId="0" fontId="0" fillId="3" borderId="0" xfId="0" applyFill="1" applyBorder="1" applyAlignment="1">
      <alignment horizontal="center" wrapText="1"/>
    </xf>
    <xf numFmtId="0" fontId="1" fillId="0" borderId="0" xfId="0" applyFont="1" applyFill="1" applyBorder="1" applyAlignment="1">
      <alignment horizontal="center" wrapText="1"/>
    </xf>
    <xf numFmtId="0" fontId="3" fillId="0" borderId="7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3" xfId="0" applyFont="1" applyFill="1" applyBorder="1" applyAlignment="1">
      <alignment horizontal="center" vertical="center"/>
    </xf>
    <xf numFmtId="9" fontId="9" fillId="0" borderId="13"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top"/>
    </xf>
    <xf numFmtId="0" fontId="9"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0" fillId="0" borderId="1" xfId="2"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3" xfId="0" applyFont="1" applyFill="1" applyBorder="1" applyAlignment="1">
      <alignment horizontal="center" vertical="center"/>
    </xf>
    <xf numFmtId="9" fontId="9" fillId="0" borderId="44" xfId="0" applyNumberFormat="1" applyFont="1" applyFill="1" applyBorder="1" applyAlignment="1">
      <alignment horizontal="center" vertical="center" wrapText="1"/>
    </xf>
    <xf numFmtId="0" fontId="9" fillId="0" borderId="24"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xf>
    <xf numFmtId="0" fontId="6" fillId="0" borderId="43"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1" fillId="0" borderId="1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7" xfId="0" applyFont="1" applyFill="1" applyBorder="1" applyAlignment="1">
      <alignment horizontal="center" vertical="center"/>
    </xf>
    <xf numFmtId="0" fontId="3" fillId="0" borderId="0" xfId="0" applyFont="1" applyFill="1" applyAlignment="1">
      <alignment horizontal="left" vertical="center"/>
    </xf>
    <xf numFmtId="0" fontId="1"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10" fillId="0" borderId="1" xfId="0" applyFont="1" applyFill="1" applyBorder="1" applyAlignment="1">
      <alignment vertical="top" wrapText="1"/>
    </xf>
    <xf numFmtId="0" fontId="20" fillId="0" borderId="1" xfId="2" applyFont="1" applyFill="1" applyBorder="1" applyAlignment="1">
      <alignment horizontal="justify" vertical="center"/>
    </xf>
    <xf numFmtId="0" fontId="6"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0" xfId="0" applyFont="1" applyFill="1" applyAlignment="1">
      <alignment horizontal="justify" vertical="center" wrapText="1"/>
    </xf>
    <xf numFmtId="0" fontId="10" fillId="0" borderId="1" xfId="0" applyFont="1" applyFill="1" applyBorder="1" applyAlignment="1">
      <alignment horizontal="justify" vertical="center" wrapText="1"/>
    </xf>
    <xf numFmtId="9" fontId="9" fillId="0" borderId="1" xfId="0" applyNumberFormat="1" applyFont="1" applyFill="1" applyBorder="1" applyAlignment="1">
      <alignment horizontal="left" vertical="center" wrapText="1"/>
    </xf>
    <xf numFmtId="0" fontId="9" fillId="0" borderId="1" xfId="0" applyFont="1" applyFill="1" applyBorder="1" applyAlignment="1">
      <alignment horizontal="justify" vertical="center"/>
    </xf>
    <xf numFmtId="0" fontId="6" fillId="3" borderId="1" xfId="0" applyFont="1" applyFill="1" applyBorder="1" applyAlignment="1">
      <alignment horizontal="justify" vertical="center"/>
    </xf>
    <xf numFmtId="0" fontId="6" fillId="0" borderId="1" xfId="0" applyFont="1" applyFill="1" applyBorder="1" applyAlignment="1">
      <alignment horizontal="left" vertical="center"/>
    </xf>
    <xf numFmtId="0" fontId="11" fillId="0" borderId="1" xfId="2"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left" vertical="top"/>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3" fillId="0" borderId="0" xfId="0" applyFont="1" applyFill="1" applyAlignment="1">
      <alignment horizontal="left"/>
    </xf>
    <xf numFmtId="0" fontId="1" fillId="0" borderId="1"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6" fillId="0" borderId="15" xfId="0" applyFont="1" applyFill="1" applyBorder="1" applyAlignment="1">
      <alignment horizontal="justify" vertical="top" wrapText="1"/>
    </xf>
    <xf numFmtId="0" fontId="6" fillId="0" borderId="9" xfId="0" applyFont="1" applyFill="1" applyBorder="1" applyAlignment="1">
      <alignment horizontal="justify" vertical="top" wrapText="1"/>
    </xf>
    <xf numFmtId="0" fontId="1" fillId="0" borderId="2"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1" fillId="3" borderId="9" xfId="0" applyFont="1" applyFill="1" applyBorder="1" applyAlignment="1">
      <alignment horizontal="justify" vertical="top" wrapText="1"/>
    </xf>
    <xf numFmtId="0" fontId="9" fillId="0" borderId="0" xfId="0" applyFont="1" applyFill="1" applyAlignment="1">
      <alignment horizontal="left" vertical="top"/>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3" fillId="0" borderId="0" xfId="0" applyFont="1" applyFill="1" applyAlignment="1">
      <alignment horizontal="left"/>
    </xf>
    <xf numFmtId="166" fontId="3" fillId="0" borderId="0" xfId="0" applyNumberFormat="1" applyFont="1"/>
    <xf numFmtId="0" fontId="9" fillId="0" borderId="0" xfId="0" applyFont="1" applyFill="1" applyAlignment="1">
      <alignment horizontal="left" vertical="top"/>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3" fillId="0" borderId="0" xfId="0" applyFont="1" applyFill="1" applyAlignment="1">
      <alignment horizontal="left"/>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9" fillId="0" borderId="0" xfId="0" applyFont="1" applyFill="1" applyAlignment="1">
      <alignment horizontal="center"/>
    </xf>
    <xf numFmtId="0" fontId="9" fillId="0" borderId="0" xfId="0" applyFont="1" applyFill="1" applyAlignment="1">
      <alignment horizontal="left"/>
    </xf>
    <xf numFmtId="0" fontId="2" fillId="0" borderId="7"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vertical="center" wrapText="1"/>
    </xf>
    <xf numFmtId="0" fontId="1" fillId="0" borderId="9" xfId="0" applyFont="1" applyFill="1" applyBorder="1" applyAlignment="1">
      <alignment horizontal="left" vertical="top" wrapText="1"/>
    </xf>
    <xf numFmtId="0" fontId="9" fillId="0" borderId="65" xfId="0" applyFont="1" applyFill="1" applyBorder="1" applyAlignment="1">
      <alignment vertical="top" wrapText="1"/>
    </xf>
    <xf numFmtId="0" fontId="9" fillId="0" borderId="80" xfId="0" applyFont="1" applyFill="1" applyBorder="1" applyAlignment="1">
      <alignment vertical="top" wrapText="1"/>
    </xf>
    <xf numFmtId="0" fontId="9" fillId="0" borderId="22" xfId="0" applyFont="1" applyFill="1" applyBorder="1" applyAlignment="1">
      <alignment vertical="top"/>
    </xf>
    <xf numFmtId="0" fontId="10" fillId="0" borderId="14" xfId="0" applyFont="1" applyFill="1" applyBorder="1" applyAlignment="1">
      <alignment vertical="top" wrapText="1"/>
    </xf>
    <xf numFmtId="9" fontId="9" fillId="0" borderId="19" xfId="0" applyNumberFormat="1" applyFont="1" applyFill="1" applyBorder="1" applyAlignment="1">
      <alignment horizontal="center" vertical="top" wrapText="1"/>
    </xf>
    <xf numFmtId="9" fontId="9" fillId="0" borderId="74" xfId="0" applyNumberFormat="1" applyFont="1" applyFill="1" applyBorder="1" applyAlignment="1">
      <alignment horizontal="center" vertical="top" wrapText="1"/>
    </xf>
    <xf numFmtId="9" fontId="9" fillId="0" borderId="51" xfId="0" applyNumberFormat="1" applyFont="1" applyFill="1" applyBorder="1" applyAlignment="1">
      <alignment horizontal="center" vertical="top" wrapText="1"/>
    </xf>
    <xf numFmtId="0" fontId="6" fillId="0" borderId="29"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8" xfId="0" applyFont="1" applyFill="1" applyBorder="1" applyAlignment="1">
      <alignment horizontal="left" vertical="top" wrapText="1"/>
    </xf>
    <xf numFmtId="0" fontId="19" fillId="0" borderId="0" xfId="0" applyFont="1" applyFill="1" applyAlignment="1">
      <alignment horizontal="center" vertical="top"/>
    </xf>
    <xf numFmtId="0" fontId="19" fillId="0" borderId="0" xfId="0" applyFont="1" applyFill="1" applyBorder="1" applyAlignment="1">
      <alignment horizontal="center" vertical="top"/>
    </xf>
    <xf numFmtId="0" fontId="19" fillId="0" borderId="7" xfId="0" applyFont="1" applyFill="1" applyBorder="1" applyAlignment="1">
      <alignment horizontal="center" vertical="top"/>
    </xf>
    <xf numFmtId="0" fontId="19"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9" fillId="0" borderId="17" xfId="0" applyFont="1" applyFill="1" applyBorder="1" applyAlignment="1">
      <alignment horizontal="center" vertical="top" wrapText="1"/>
    </xf>
    <xf numFmtId="0" fontId="19" fillId="0" borderId="18"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48" xfId="0" applyFont="1" applyFill="1" applyBorder="1" applyAlignment="1">
      <alignment horizontal="center" vertical="top" wrapText="1"/>
    </xf>
    <xf numFmtId="0" fontId="6" fillId="0" borderId="49"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0" xfId="0" applyFont="1" applyFill="1" applyAlignment="1">
      <alignment horizontal="center" vertical="top"/>
    </xf>
    <xf numFmtId="0" fontId="19" fillId="0" borderId="0" xfId="0" applyFont="1" applyFill="1" applyAlignment="1">
      <alignment horizontal="left" vertical="top" wrapText="1"/>
    </xf>
    <xf numFmtId="10" fontId="9" fillId="0" borderId="0" xfId="0" applyNumberFormat="1" applyFont="1" applyFill="1" applyAlignment="1">
      <alignment horizontal="left" vertical="top"/>
    </xf>
    <xf numFmtId="0" fontId="9" fillId="0" borderId="0" xfId="0" applyFont="1" applyFill="1" applyAlignment="1">
      <alignment horizontal="left" vertical="top"/>
    </xf>
    <xf numFmtId="0" fontId="6" fillId="3" borderId="29"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0" borderId="12"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47"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1" fillId="0" borderId="1" xfId="0" applyFont="1" applyFill="1" applyBorder="1" applyAlignment="1">
      <alignment horizontal="left" wrapText="1"/>
    </xf>
    <xf numFmtId="0" fontId="1" fillId="2"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1" fillId="0" borderId="0" xfId="0" applyFont="1" applyFill="1" applyAlignment="1">
      <alignment horizontal="left" vertical="top" wrapText="1"/>
    </xf>
    <xf numFmtId="0" fontId="6" fillId="0" borderId="0" xfId="0" applyFont="1" applyFill="1" applyAlignment="1">
      <alignment horizontal="center"/>
    </xf>
    <xf numFmtId="9" fontId="6" fillId="0" borderId="0" xfId="0" applyNumberFormat="1" applyFont="1" applyFill="1" applyAlignment="1">
      <alignment horizontal="left"/>
    </xf>
    <xf numFmtId="0" fontId="6" fillId="0" borderId="0" xfId="0" applyFont="1" applyFill="1" applyAlignment="1">
      <alignment horizontal="left"/>
    </xf>
    <xf numFmtId="0" fontId="1"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9" fillId="0" borderId="0" xfId="0" applyFont="1" applyFill="1" applyAlignment="1">
      <alignment horizontal="center"/>
    </xf>
    <xf numFmtId="9" fontId="9" fillId="0" borderId="0" xfId="0" applyNumberFormat="1" applyFont="1" applyFill="1" applyAlignment="1">
      <alignment horizontal="left"/>
    </xf>
    <xf numFmtId="0" fontId="9" fillId="0" borderId="0" xfId="0" applyFont="1" applyFill="1" applyAlignment="1">
      <alignment horizontal="left"/>
    </xf>
    <xf numFmtId="0" fontId="9" fillId="0" borderId="1" xfId="0" applyFont="1" applyBorder="1" applyAlignment="1">
      <alignment horizontal="left" vertical="center" wrapText="1"/>
    </xf>
    <xf numFmtId="0" fontId="6" fillId="0" borderId="1" xfId="0" applyFont="1" applyBorder="1"/>
    <xf numFmtId="0" fontId="6" fillId="0" borderId="1" xfId="0" applyFont="1" applyBorder="1" applyAlignment="1">
      <alignment vertical="center"/>
    </xf>
    <xf numFmtId="8" fontId="9" fillId="0" borderId="1" xfId="0" applyNumberFormat="1" applyFont="1" applyBorder="1" applyAlignment="1">
      <alignment horizontal="left" vertical="center" wrapText="1"/>
    </xf>
    <xf numFmtId="0" fontId="19" fillId="0" borderId="1" xfId="0" applyFont="1" applyBorder="1" applyAlignment="1">
      <alignment horizontal="center" vertical="center" wrapText="1"/>
    </xf>
    <xf numFmtId="0" fontId="9" fillId="0" borderId="1" xfId="0" applyFont="1" applyBorder="1" applyAlignment="1"/>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2" xfId="0" applyFont="1" applyBorder="1" applyAlignment="1">
      <alignment horizontal="left" vertical="top" wrapText="1"/>
    </xf>
    <xf numFmtId="0" fontId="9" fillId="0" borderId="9" xfId="0" applyFont="1" applyBorder="1" applyAlignment="1">
      <alignment horizontal="left" vertical="top" wrapText="1"/>
    </xf>
    <xf numFmtId="0" fontId="19" fillId="0" borderId="1" xfId="0" applyFont="1" applyBorder="1" applyAlignment="1">
      <alignment horizontal="left" vertical="top" wrapText="1"/>
    </xf>
    <xf numFmtId="0" fontId="9" fillId="0" borderId="1" xfId="0" applyFont="1" applyBorder="1" applyAlignment="1">
      <alignment horizontal="left" vertical="top" wrapText="1"/>
    </xf>
    <xf numFmtId="44" fontId="9" fillId="0" borderId="2" xfId="3" applyFont="1" applyBorder="1" applyAlignment="1">
      <alignment horizontal="left" vertical="top" wrapText="1"/>
    </xf>
    <xf numFmtId="44" fontId="9" fillId="0" borderId="9" xfId="3" applyFont="1" applyBorder="1" applyAlignment="1">
      <alignment horizontal="left" vertical="top" wrapText="1"/>
    </xf>
    <xf numFmtId="0" fontId="19" fillId="0" borderId="0" xfId="0" applyFont="1" applyAlignment="1">
      <alignment horizontal="center"/>
    </xf>
    <xf numFmtId="0" fontId="9" fillId="0" borderId="0" xfId="0" applyFont="1" applyAlignment="1"/>
    <xf numFmtId="0" fontId="19" fillId="0" borderId="31" xfId="0" applyFont="1" applyBorder="1" applyAlignment="1">
      <alignment horizontal="center"/>
    </xf>
    <xf numFmtId="0" fontId="6" fillId="0" borderId="31" xfId="0" applyFont="1" applyBorder="1"/>
    <xf numFmtId="0" fontId="19" fillId="0" borderId="33" xfId="0" applyFont="1" applyBorder="1" applyAlignment="1">
      <alignment horizontal="left" wrapText="1"/>
    </xf>
    <xf numFmtId="0" fontId="6" fillId="0" borderId="34" xfId="0" applyFont="1" applyBorder="1"/>
    <xf numFmtId="0" fontId="6" fillId="0" borderId="35" xfId="0" applyFont="1" applyBorder="1"/>
    <xf numFmtId="0" fontId="19" fillId="0" borderId="0" xfId="0" applyFont="1" applyAlignment="1">
      <alignment horizontal="left" wrapText="1"/>
    </xf>
    <xf numFmtId="0" fontId="19"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9" fillId="4" borderId="36" xfId="0" applyFont="1" applyFill="1" applyBorder="1" applyAlignment="1">
      <alignment horizontal="left" vertical="center" wrapText="1"/>
    </xf>
    <xf numFmtId="0" fontId="6" fillId="0" borderId="40" xfId="0" applyFont="1" applyBorder="1"/>
    <xf numFmtId="0" fontId="19" fillId="0" borderId="37" xfId="0" applyFont="1" applyBorder="1" applyAlignment="1">
      <alignment horizontal="left" wrapText="1"/>
    </xf>
    <xf numFmtId="0" fontId="6" fillId="0" borderId="38" xfId="0" applyFont="1" applyBorder="1"/>
    <xf numFmtId="0" fontId="6" fillId="0" borderId="39" xfId="0" applyFont="1" applyBorder="1"/>
    <xf numFmtId="0" fontId="6" fillId="0" borderId="41" xfId="0" applyFont="1" applyBorder="1"/>
    <xf numFmtId="0" fontId="6" fillId="0" borderId="42" xfId="0" applyFont="1" applyBorder="1"/>
    <xf numFmtId="0" fontId="23" fillId="0" borderId="1" xfId="0" applyFont="1" applyBorder="1" applyAlignment="1">
      <alignment horizontal="left" vertical="top" wrapText="1"/>
    </xf>
    <xf numFmtId="0" fontId="9" fillId="0" borderId="43" xfId="0" applyFont="1" applyBorder="1" applyAlignment="1">
      <alignment horizontal="left" vertical="center" wrapText="1"/>
    </xf>
    <xf numFmtId="0" fontId="23" fillId="0" borderId="1" xfId="0" applyFont="1" applyBorder="1" applyAlignment="1">
      <alignment horizontal="left" vertical="center" wrapText="1"/>
    </xf>
    <xf numFmtId="0" fontId="19" fillId="0" borderId="1" xfId="0" applyFont="1" applyBorder="1" applyAlignment="1">
      <alignment horizontal="center" vertical="top"/>
    </xf>
    <xf numFmtId="0" fontId="9" fillId="0" borderId="1" xfId="0" applyFont="1" applyBorder="1" applyAlignment="1">
      <alignment horizontal="center" vertical="top" wrapText="1"/>
    </xf>
    <xf numFmtId="6" fontId="9" fillId="0" borderId="1" xfId="0" applyNumberFormat="1" applyFont="1" applyBorder="1" applyAlignment="1">
      <alignment horizontal="left" vertical="center" wrapText="1"/>
    </xf>
    <xf numFmtId="0" fontId="9" fillId="0" borderId="1" xfId="0" applyFont="1" applyBorder="1" applyAlignment="1">
      <alignment vertical="center" wrapText="1"/>
    </xf>
    <xf numFmtId="9" fontId="9" fillId="6" borderId="19" xfId="0" applyNumberFormat="1" applyFont="1" applyFill="1" applyBorder="1" applyAlignment="1">
      <alignment horizontal="center" vertical="top" wrapText="1"/>
    </xf>
    <xf numFmtId="9" fontId="9" fillId="6" borderId="74" xfId="0" applyNumberFormat="1" applyFont="1" applyFill="1" applyBorder="1" applyAlignment="1">
      <alignment horizontal="center" vertical="top" wrapText="1"/>
    </xf>
    <xf numFmtId="9" fontId="9" fillId="6" borderId="51" xfId="0" applyNumberFormat="1" applyFont="1" applyFill="1" applyBorder="1" applyAlignment="1">
      <alignment horizontal="center" vertical="top" wrapText="1"/>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5" fillId="0" borderId="1" xfId="0" applyFont="1" applyFill="1" applyBorder="1" applyAlignment="1">
      <alignment horizontal="left" wrapText="1"/>
    </xf>
    <xf numFmtId="0" fontId="13" fillId="0" borderId="1" xfId="0" applyFont="1" applyFill="1" applyBorder="1" applyAlignment="1">
      <alignment horizontal="left"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0" fillId="0" borderId="1" xfId="0"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3" fillId="0" borderId="0" xfId="0" applyFont="1" applyFill="1" applyAlignment="1">
      <alignment horizontal="center"/>
    </xf>
    <xf numFmtId="0" fontId="19" fillId="0" borderId="0" xfId="0" applyFont="1" applyFill="1" applyAlignment="1">
      <alignment horizontal="center"/>
    </xf>
    <xf numFmtId="0" fontId="19" fillId="0" borderId="0" xfId="0" applyFont="1" applyFill="1" applyBorder="1" applyAlignment="1">
      <alignment horizontal="center"/>
    </xf>
    <xf numFmtId="0" fontId="19" fillId="0" borderId="7" xfId="0" applyFont="1" applyFill="1" applyBorder="1" applyAlignment="1">
      <alignment horizontal="center"/>
    </xf>
    <xf numFmtId="0" fontId="19" fillId="0" borderId="1" xfId="0" applyFont="1" applyFill="1" applyBorder="1" applyAlignment="1">
      <alignment horizontal="left" wrapText="1"/>
    </xf>
    <xf numFmtId="0" fontId="10" fillId="0" borderId="1" xfId="0" applyFont="1" applyBorder="1" applyAlignment="1">
      <alignment horizontal="left" vertical="center" wrapText="1"/>
    </xf>
    <xf numFmtId="0" fontId="19" fillId="0" borderId="3" xfId="0" applyFont="1" applyFill="1" applyBorder="1" applyAlignment="1">
      <alignment horizontal="left" wrapText="1"/>
    </xf>
    <xf numFmtId="0" fontId="19" fillId="0" borderId="4" xfId="0" applyFont="1" applyFill="1" applyBorder="1" applyAlignment="1">
      <alignment horizontal="left" wrapText="1"/>
    </xf>
    <xf numFmtId="0" fontId="19" fillId="0" borderId="5" xfId="0" applyFont="1" applyFill="1" applyBorder="1" applyAlignment="1">
      <alignment horizontal="left" wrapText="1"/>
    </xf>
    <xf numFmtId="0" fontId="19" fillId="0" borderId="6" xfId="0" applyFont="1" applyFill="1" applyBorder="1" applyAlignment="1">
      <alignment horizontal="left" wrapText="1"/>
    </xf>
    <xf numFmtId="0" fontId="19" fillId="0" borderId="7" xfId="0" applyFont="1" applyFill="1" applyBorder="1" applyAlignment="1">
      <alignment horizontal="left" wrapText="1"/>
    </xf>
    <xf numFmtId="0" fontId="19" fillId="0" borderId="8" xfId="0" applyFont="1" applyFill="1" applyBorder="1" applyAlignment="1">
      <alignment horizontal="left" wrapText="1"/>
    </xf>
    <xf numFmtId="10" fontId="9" fillId="0" borderId="0" xfId="0" applyNumberFormat="1" applyFont="1" applyFill="1" applyAlignment="1">
      <alignment horizontal="left"/>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9" fontId="9" fillId="0" borderId="44" xfId="0" applyNumberFormat="1" applyFont="1" applyFill="1" applyBorder="1" applyAlignment="1">
      <alignment horizontal="center" vertical="top"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center" vertical="top" wrapText="1"/>
    </xf>
    <xf numFmtId="0" fontId="6" fillId="0" borderId="43" xfId="0" applyFont="1" applyFill="1" applyBorder="1" applyAlignment="1">
      <alignment horizontal="center" vertical="top" wrapText="1"/>
    </xf>
    <xf numFmtId="0" fontId="6" fillId="0" borderId="47" xfId="0" applyFont="1" applyFill="1" applyBorder="1" applyAlignment="1">
      <alignment horizontal="center" vertical="top" wrapText="1"/>
    </xf>
    <xf numFmtId="0" fontId="1" fillId="0" borderId="12" xfId="0" applyFont="1" applyFill="1" applyBorder="1" applyAlignment="1">
      <alignment horizontal="left" vertical="top" wrapText="1"/>
    </xf>
    <xf numFmtId="0" fontId="1" fillId="0" borderId="9" xfId="0"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47" xfId="2" applyFont="1" applyFill="1" applyBorder="1" applyAlignment="1">
      <alignment horizontal="left" vertical="top" wrapText="1"/>
    </xf>
    <xf numFmtId="0" fontId="6" fillId="0" borderId="65"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6" fillId="0" borderId="7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42" fontId="9" fillId="0" borderId="71" xfId="5" applyFont="1" applyFill="1" applyBorder="1" applyAlignment="1">
      <alignment horizontal="center" vertical="center" wrapText="1"/>
    </xf>
    <xf numFmtId="42" fontId="9" fillId="0" borderId="61" xfId="5" applyFont="1" applyFill="1" applyBorder="1" applyAlignment="1">
      <alignment horizontal="center" vertical="center" wrapText="1"/>
    </xf>
    <xf numFmtId="42" fontId="9" fillId="0" borderId="62" xfId="5" applyFont="1" applyFill="1" applyBorder="1" applyAlignment="1">
      <alignment horizontal="center" vertical="center" wrapText="1"/>
    </xf>
    <xf numFmtId="9" fontId="3" fillId="0" borderId="0" xfId="0" applyNumberFormat="1" applyFont="1" applyFill="1" applyAlignment="1">
      <alignment horizontal="center"/>
    </xf>
    <xf numFmtId="0" fontId="6" fillId="0" borderId="9" xfId="0" applyFont="1" applyFill="1" applyBorder="1" applyAlignment="1">
      <alignment horizontal="center" vertical="top" wrapText="1"/>
    </xf>
    <xf numFmtId="10" fontId="9" fillId="0" borderId="0" xfId="0" applyNumberFormat="1" applyFont="1" applyFill="1" applyAlignment="1">
      <alignment horizontal="center"/>
    </xf>
    <xf numFmtId="0" fontId="9" fillId="0" borderId="1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6" fillId="0" borderId="58"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59" xfId="0" applyFont="1" applyFill="1" applyBorder="1" applyAlignment="1">
      <alignment horizontal="left" vertical="center" wrapText="1"/>
    </xf>
    <xf numFmtId="9" fontId="6" fillId="0" borderId="12" xfId="0" applyNumberFormat="1" applyFont="1" applyFill="1" applyBorder="1" applyAlignment="1">
      <alignment horizontal="left" vertical="center" wrapText="1"/>
    </xf>
    <xf numFmtId="9" fontId="6" fillId="0" borderId="43" xfId="0" applyNumberFormat="1" applyFont="1" applyFill="1" applyBorder="1" applyAlignment="1">
      <alignment horizontal="left" vertical="center" wrapText="1"/>
    </xf>
    <xf numFmtId="9" fontId="6" fillId="0" borderId="47" xfId="0" applyNumberFormat="1"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9" fillId="0" borderId="9" xfId="0" applyFont="1" applyFill="1" applyBorder="1" applyAlignment="1">
      <alignment horizontal="center" vertical="center" wrapText="1"/>
    </xf>
    <xf numFmtId="167" fontId="6" fillId="0" borderId="1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7" fontId="6" fillId="0" borderId="15" xfId="0" applyNumberFormat="1" applyFont="1" applyFill="1" applyBorder="1" applyAlignment="1">
      <alignment horizontal="center" vertical="center" wrapText="1"/>
    </xf>
    <xf numFmtId="0" fontId="9" fillId="0" borderId="5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9" fontId="9" fillId="0" borderId="0" xfId="0" applyNumberFormat="1" applyFont="1" applyFill="1" applyAlignment="1">
      <alignment horizontal="center"/>
    </xf>
    <xf numFmtId="0" fontId="19" fillId="0" borderId="1" xfId="0" applyFont="1" applyFill="1" applyBorder="1" applyAlignment="1">
      <alignment horizontal="left" vertical="center" wrapText="1"/>
    </xf>
    <xf numFmtId="9" fontId="9" fillId="0" borderId="19" xfId="0" applyNumberFormat="1" applyFont="1" applyFill="1" applyBorder="1" applyAlignment="1">
      <alignment horizontal="left" vertical="top" wrapText="1"/>
    </xf>
    <xf numFmtId="9" fontId="9" fillId="0" borderId="74" xfId="0" applyNumberFormat="1" applyFont="1" applyFill="1" applyBorder="1" applyAlignment="1">
      <alignment horizontal="left" vertical="top" wrapText="1"/>
    </xf>
    <xf numFmtId="9" fontId="9" fillId="0" borderId="51" xfId="0" applyNumberFormat="1" applyFont="1" applyFill="1" applyBorder="1" applyAlignment="1">
      <alignment horizontal="left" vertical="top" wrapText="1"/>
    </xf>
    <xf numFmtId="9" fontId="9" fillId="0" borderId="12" xfId="0" applyNumberFormat="1" applyFont="1" applyFill="1" applyBorder="1" applyAlignment="1">
      <alignment horizontal="center" vertical="center" wrapText="1"/>
    </xf>
    <xf numFmtId="9" fontId="9" fillId="0" borderId="43" xfId="0" applyNumberFormat="1" applyFont="1" applyFill="1" applyBorder="1" applyAlignment="1">
      <alignment horizontal="center" vertical="center" wrapText="1"/>
    </xf>
    <xf numFmtId="9" fontId="9" fillId="0" borderId="47" xfId="0" applyNumberFormat="1" applyFont="1" applyFill="1" applyBorder="1" applyAlignment="1">
      <alignment horizontal="center" vertical="center" wrapText="1"/>
    </xf>
    <xf numFmtId="9" fontId="9" fillId="0" borderId="12" xfId="0" applyNumberFormat="1" applyFont="1" applyFill="1" applyBorder="1" applyAlignment="1">
      <alignment horizontal="center" vertical="top" wrapText="1"/>
    </xf>
    <xf numFmtId="9" fontId="9" fillId="0" borderId="43" xfId="0" applyNumberFormat="1" applyFont="1" applyFill="1" applyBorder="1" applyAlignment="1">
      <alignment horizontal="center" vertical="top" wrapText="1"/>
    </xf>
    <xf numFmtId="9" fontId="9" fillId="0" borderId="47" xfId="0" applyNumberFormat="1" applyFont="1" applyFill="1" applyBorder="1" applyAlignment="1">
      <alignment horizontal="center" vertical="top" wrapText="1"/>
    </xf>
    <xf numFmtId="9" fontId="9" fillId="0" borderId="9" xfId="0" applyNumberFormat="1" applyFont="1" applyFill="1" applyBorder="1" applyAlignment="1">
      <alignment horizontal="center" vertical="top" wrapText="1"/>
    </xf>
    <xf numFmtId="9" fontId="9" fillId="0" borderId="2" xfId="0" applyNumberFormat="1"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0" xfId="0" applyFont="1" applyFill="1" applyAlignment="1">
      <alignment horizontal="center" vertical="center"/>
    </xf>
    <xf numFmtId="0" fontId="1" fillId="0" borderId="66" xfId="0" applyFont="1" applyFill="1" applyBorder="1" applyAlignment="1">
      <alignment horizontal="left" vertical="center"/>
    </xf>
    <xf numFmtId="0" fontId="1" fillId="0" borderId="46" xfId="0" applyFont="1" applyFill="1" applyBorder="1" applyAlignment="1">
      <alignment horizontal="left" vertical="center"/>
    </xf>
    <xf numFmtId="0" fontId="1" fillId="0" borderId="22" xfId="0" applyFont="1" applyFill="1" applyBorder="1" applyAlignment="1">
      <alignment horizontal="left" vertical="center"/>
    </xf>
    <xf numFmtId="0" fontId="1" fillId="2" borderId="27" xfId="0" applyFont="1" applyFill="1" applyBorder="1" applyAlignment="1">
      <alignment horizontal="left" vertical="center" wrapText="1"/>
    </xf>
    <xf numFmtId="0" fontId="0" fillId="0" borderId="27" xfId="0"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1" fillId="0" borderId="0" xfId="0" applyFont="1" applyFill="1" applyBorder="1" applyAlignment="1">
      <alignment horizontal="center" wrapText="1"/>
    </xf>
    <xf numFmtId="0" fontId="5" fillId="0" borderId="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xf>
    <xf numFmtId="9" fontId="6" fillId="0" borderId="11" xfId="0" applyNumberFormat="1" applyFont="1" applyFill="1" applyBorder="1" applyAlignment="1">
      <alignment horizontal="left" vertical="top" wrapText="1"/>
    </xf>
    <xf numFmtId="0" fontId="19" fillId="0" borderId="1" xfId="0" applyFont="1" applyFill="1" applyBorder="1" applyAlignment="1">
      <alignment horizontal="center" vertical="top" wrapText="1"/>
    </xf>
    <xf numFmtId="0" fontId="9" fillId="0" borderId="71" xfId="0" applyFont="1" applyFill="1" applyBorder="1" applyAlignment="1">
      <alignment horizontal="center" vertical="top" wrapText="1"/>
    </xf>
    <xf numFmtId="0" fontId="9" fillId="0" borderId="61" xfId="0" applyFont="1" applyFill="1" applyBorder="1" applyAlignment="1">
      <alignment horizontal="center" vertical="top" wrapText="1"/>
    </xf>
    <xf numFmtId="0" fontId="9" fillId="0" borderId="62" xfId="0" applyFont="1" applyFill="1" applyBorder="1" applyAlignment="1">
      <alignment horizontal="center" vertical="top" wrapText="1"/>
    </xf>
    <xf numFmtId="0" fontId="6" fillId="0" borderId="2" xfId="0" applyFont="1" applyFill="1" applyBorder="1" applyAlignment="1">
      <alignment horizontal="left" vertical="center" wrapText="1"/>
    </xf>
    <xf numFmtId="0" fontId="9" fillId="0" borderId="19" xfId="0" applyFont="1" applyFill="1" applyBorder="1" applyAlignment="1">
      <alignment horizontal="center" vertical="top" wrapText="1"/>
    </xf>
    <xf numFmtId="0" fontId="9" fillId="0" borderId="74" xfId="0" applyFont="1" applyFill="1" applyBorder="1" applyAlignment="1">
      <alignment horizontal="center" vertical="top" wrapText="1"/>
    </xf>
    <xf numFmtId="0" fontId="9" fillId="0" borderId="51" xfId="0" applyFont="1" applyFill="1" applyBorder="1" applyAlignment="1">
      <alignment horizontal="center" vertical="top" wrapText="1"/>
    </xf>
    <xf numFmtId="0" fontId="1" fillId="8"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12" borderId="1" xfId="0" applyFont="1" applyFill="1" applyBorder="1" applyAlignment="1">
      <alignment horizontal="left" vertical="top" wrapText="1"/>
    </xf>
    <xf numFmtId="0" fontId="9" fillId="2" borderId="70" xfId="0" applyFont="1" applyFill="1" applyBorder="1" applyAlignment="1">
      <alignment horizontal="left" vertical="center"/>
    </xf>
    <xf numFmtId="0" fontId="9" fillId="2" borderId="55" xfId="0" applyFont="1" applyFill="1" applyBorder="1" applyAlignment="1">
      <alignment horizontal="left" vertical="center"/>
    </xf>
    <xf numFmtId="0" fontId="9" fillId="2" borderId="50" xfId="0" applyFont="1" applyFill="1" applyBorder="1" applyAlignment="1">
      <alignment horizontal="left" vertical="center"/>
    </xf>
    <xf numFmtId="0" fontId="6" fillId="12" borderId="72"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73" xfId="0" applyFont="1" applyFill="1" applyBorder="1" applyAlignment="1">
      <alignment horizontal="left" vertical="top" wrapText="1"/>
    </xf>
    <xf numFmtId="0" fontId="6" fillId="12" borderId="9" xfId="0" applyFont="1" applyFill="1" applyBorder="1" applyAlignment="1">
      <alignment horizontal="left" vertical="top" wrapText="1"/>
    </xf>
    <xf numFmtId="0" fontId="6" fillId="3" borderId="1" xfId="0" applyFont="1" applyFill="1" applyBorder="1" applyAlignment="1">
      <alignment horizontal="left" vertical="center" wrapText="1"/>
    </xf>
    <xf numFmtId="0" fontId="24" fillId="0" borderId="2" xfId="0" applyFont="1" applyFill="1" applyBorder="1" applyAlignment="1">
      <alignment horizontal="center" vertical="top" wrapText="1"/>
    </xf>
    <xf numFmtId="0" fontId="1" fillId="0" borderId="9" xfId="0" applyFont="1" applyFill="1" applyBorder="1" applyAlignment="1">
      <alignment horizontal="center" vertical="top" wrapText="1"/>
    </xf>
    <xf numFmtId="10" fontId="3" fillId="0" borderId="0" xfId="0" applyNumberFormat="1" applyFont="1" applyFill="1" applyAlignment="1">
      <alignment horizontal="center"/>
    </xf>
    <xf numFmtId="0" fontId="6" fillId="3" borderId="10" xfId="0" applyFont="1" applyFill="1" applyBorder="1" applyAlignment="1">
      <alignment horizontal="left" vertical="center" wrapText="1"/>
    </xf>
    <xf numFmtId="0" fontId="5" fillId="0" borderId="54" xfId="0" applyFont="1" applyFill="1" applyBorder="1" applyAlignment="1">
      <alignment horizontal="left" wrapText="1"/>
    </xf>
    <xf numFmtId="0" fontId="5" fillId="0" borderId="46" xfId="0" applyFont="1" applyFill="1" applyBorder="1" applyAlignment="1">
      <alignment horizontal="left" wrapText="1"/>
    </xf>
    <xf numFmtId="0" fontId="5" fillId="0" borderId="45" xfId="0" applyFont="1" applyFill="1" applyBorder="1" applyAlignment="1">
      <alignment horizontal="left" wrapText="1"/>
    </xf>
    <xf numFmtId="0" fontId="1" fillId="2" borderId="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5" fillId="2" borderId="77"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6" fillId="3" borderId="12" xfId="0" applyFont="1" applyFill="1" applyBorder="1" applyAlignment="1">
      <alignment horizontal="left" vertical="top" wrapText="1"/>
    </xf>
    <xf numFmtId="0" fontId="1" fillId="3" borderId="43" xfId="0" applyFont="1" applyFill="1" applyBorder="1" applyAlignment="1">
      <alignment horizontal="left" vertical="top" wrapText="1"/>
    </xf>
    <xf numFmtId="0" fontId="1" fillId="3" borderId="47" xfId="0" applyFont="1" applyFill="1" applyBorder="1" applyAlignment="1">
      <alignment horizontal="left" vertical="top" wrapText="1"/>
    </xf>
    <xf numFmtId="9" fontId="9" fillId="0" borderId="2"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9" fontId="9" fillId="0" borderId="1" xfId="0" applyNumberFormat="1" applyFont="1" applyFill="1" applyBorder="1" applyAlignment="1">
      <alignment horizontal="left" vertical="center" wrapText="1"/>
    </xf>
    <xf numFmtId="0" fontId="6" fillId="0" borderId="1" xfId="0" applyFont="1" applyFill="1" applyBorder="1" applyAlignment="1">
      <alignment horizontal="center" vertical="top" wrapText="1"/>
    </xf>
    <xf numFmtId="0" fontId="3" fillId="0" borderId="0" xfId="0" applyFont="1" applyFill="1" applyAlignment="1">
      <alignment horizontal="left"/>
    </xf>
    <xf numFmtId="0" fontId="5" fillId="0" borderId="54"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75" xfId="0" applyFont="1" applyBorder="1" applyAlignment="1">
      <alignment horizontal="center"/>
    </xf>
    <xf numFmtId="0" fontId="5" fillId="0" borderId="76" xfId="0" applyFont="1" applyBorder="1" applyAlignment="1">
      <alignment horizontal="center"/>
    </xf>
  </cellXfs>
  <cellStyles count="6">
    <cellStyle name="Hipervínculo" xfId="2" builtinId="8"/>
    <cellStyle name="Moneda" xfId="3" builtinId="4"/>
    <cellStyle name="Moneda [0]" xfId="5" builtinId="7"/>
    <cellStyle name="Normal" xfId="0" builtinId="0"/>
    <cellStyle name="Normal 2" xfId="1"/>
    <cellStyle name="Porcentaje" xfId="4" builtinId="5"/>
  </cellStyles>
  <dxfs count="0"/>
  <tableStyles count="0" defaultTableStyle="TableStyleMedium2" defaultPivotStyle="PivotStyleMedium9"/>
  <colors>
    <mruColors>
      <color rgb="FFF79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119856</xdr:colOff>
      <xdr:row>18</xdr:row>
      <xdr:rowOff>684212</xdr:rowOff>
    </xdr:from>
    <xdr:to>
      <xdr:col>1</xdr:col>
      <xdr:colOff>5476875</xdr:colOff>
      <xdr:row>18</xdr:row>
      <xdr:rowOff>2263865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3056" y="9047162"/>
          <a:ext cx="5357019" cy="1579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583406</xdr:colOff>
      <xdr:row>30</xdr:row>
      <xdr:rowOff>119065</xdr:rowOff>
    </xdr:from>
    <xdr:to>
      <xdr:col>1</xdr:col>
      <xdr:colOff>3864769</xdr:colOff>
      <xdr:row>30</xdr:row>
      <xdr:rowOff>3005140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6606" y="28294015"/>
          <a:ext cx="4195763"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59532</xdr:colOff>
      <xdr:row>30</xdr:row>
      <xdr:rowOff>190503</xdr:rowOff>
    </xdr:from>
    <xdr:to>
      <xdr:col>2</xdr:col>
      <xdr:colOff>3493295</xdr:colOff>
      <xdr:row>30</xdr:row>
      <xdr:rowOff>2590803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6282" y="28365453"/>
          <a:ext cx="4195763"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59538</xdr:colOff>
      <xdr:row>30</xdr:row>
      <xdr:rowOff>2631286</xdr:rowOff>
    </xdr:from>
    <xdr:to>
      <xdr:col>2</xdr:col>
      <xdr:colOff>3493301</xdr:colOff>
      <xdr:row>31</xdr:row>
      <xdr:rowOff>4767</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6288" y="30806236"/>
          <a:ext cx="4195763" cy="1402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nimayor.edu.co/web/noticias/3541-primer-encuentro-semilleros-de-investigacion-unimayorActa%20No.%2013%20de%207%20de%20Julio%20de%202020" TargetMode="External"/><Relationship Id="rId2" Type="http://schemas.openxmlformats.org/officeDocument/2006/relationships/hyperlink" Target="https://www.behance.net/collection/177735057/Taller-VI-MarcaActa%20No.%2013%20de%207%20de%20Julio%20de%202020" TargetMode="External"/><Relationship Id="rId1" Type="http://schemas.openxmlformats.org/officeDocument/2006/relationships/hyperlink" Target="https://unimayor.edu.co/web/convocatorias/3321-abierta-convocatoria-para-proyectos-de-semilleros-de-investigacion-ip-2020" TargetMode="External"/><Relationship Id="rId5" Type="http://schemas.openxmlformats.org/officeDocument/2006/relationships/printerSettings" Target="../printerSettings/printerSettings1.bin"/><Relationship Id="rId4" Type="http://schemas.openxmlformats.org/officeDocument/2006/relationships/hyperlink" Target="https://unimayor.edu.co/web/noticias/3541-primer-encuentro-semilleros-de-investigacion-unimayorActa%20No.%2013%20de%207%20de%20Julio%20de%202020"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helpdeskunimayorvirtual@unimayor.edu.co" TargetMode="External"/><Relationship Id="rId1" Type="http://schemas.openxmlformats.org/officeDocument/2006/relationships/hyperlink" Target="http://siag.unimayor.edu.co:8085/SiagReport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190.5.199.25:8085/Default.aspx" TargetMode="External"/><Relationship Id="rId1" Type="http://schemas.openxmlformats.org/officeDocument/2006/relationships/hyperlink" Target="https://siag.unimayor.edu.co/registronota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unimayor.edu.co/web/transparencia-mipg/3511-unimayor-para-ninos-y-ninas" TargetMode="External"/><Relationship Id="rId2" Type="http://schemas.openxmlformats.org/officeDocument/2006/relationships/hyperlink" Target="https://unimayor.edu.co/web/transparencia?layout=edit&amp;id=3093" TargetMode="External"/><Relationship Id="rId1" Type="http://schemas.openxmlformats.org/officeDocument/2006/relationships/hyperlink" Target="http://190.5.199.19/sgi/subproceso/categorias/18" TargetMode="External"/><Relationship Id="rId4" Type="http://schemas.openxmlformats.org/officeDocument/2006/relationships/hyperlink" Target="https://unimayor.edu.co/web/transparencia?layout=edit&amp;id=3093"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unimayor.edu.co/web/transparencia?layout=edit&amp;id=2852" TargetMode="External"/><Relationship Id="rId3" Type="http://schemas.openxmlformats.org/officeDocument/2006/relationships/hyperlink" Target="https://siag.unimayor.edu.co/SiagRiesgos/login.aspx" TargetMode="External"/><Relationship Id="rId7" Type="http://schemas.openxmlformats.org/officeDocument/2006/relationships/hyperlink" Target="https://siag.unimayor.edu.co/SiagRiesgos/login.aspx" TargetMode="External"/><Relationship Id="rId2" Type="http://schemas.openxmlformats.org/officeDocument/2006/relationships/hyperlink" Target="https://unimayor.edu.co/web/participacion-ciudadana-superior" TargetMode="External"/><Relationship Id="rId1" Type="http://schemas.openxmlformats.org/officeDocument/2006/relationships/hyperlink" Target="https://unimayor.edu.co/web/transparenciaE:/C.300_Planeacion/300.01_Actas/300.01.01%20actacomiteplaneacion/actas_2020Resolucion%20228%20del%2031%20de%20enero%20de%202020" TargetMode="External"/><Relationship Id="rId6" Type="http://schemas.openxmlformats.org/officeDocument/2006/relationships/hyperlink" Target="https://unimayor.edu.co/web/transparencia?layout=edit&amp;id=2852" TargetMode="External"/><Relationship Id="rId5" Type="http://schemas.openxmlformats.org/officeDocument/2006/relationships/hyperlink" Target="https://unimayor.edu.co/web/transparencia?layout=edit&amp;id=2852" TargetMode="External"/><Relationship Id="rId10" Type="http://schemas.openxmlformats.org/officeDocument/2006/relationships/hyperlink" Target="https://unimayor.edu.co/web/unimayor/area-administrativa/planeacion/plan-de-desarrollo-institucional" TargetMode="External"/><Relationship Id="rId4" Type="http://schemas.openxmlformats.org/officeDocument/2006/relationships/hyperlink" Target="https://unimayor.edu.co/web/transparencia?layout=edit&amp;id=2852" TargetMode="External"/><Relationship Id="rId9" Type="http://schemas.openxmlformats.org/officeDocument/2006/relationships/hyperlink" Target="https://unimayor.edu.co/web/transparencia?layout=edit&amp;id=2852"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hyperlink" Target="https://unimayor.edu.co/web/convocatorias/3292-abierta-convocatoria-para-proyectos-sociales-2p-2020"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s://www.youtube.com/watch?v=5Mc9tm0rKKg" TargetMode="External"/><Relationship Id="rId1" Type="http://schemas.openxmlformats.org/officeDocument/2006/relationships/hyperlink" Target="https://unimayor.edu.co/web/transparencia?layout=edit&amp;id=2987"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unimayor.edu.co/web/transparencia?layout=edit&amp;id=2847" TargetMode="External"/><Relationship Id="rId2" Type="http://schemas.openxmlformats.org/officeDocument/2006/relationships/hyperlink" Target="https://unimayor.edu.co/web/images/gestion_documental/2020/INFORME_ENCUESTAS_DE_SATISFACCI%C3%93N_AL_USUARIO_2019.pdf" TargetMode="External"/><Relationship Id="rId1" Type="http://schemas.openxmlformats.org/officeDocument/2006/relationships/hyperlink" Target="https://unimayor.edu.co/web/transparencia?layout=edit&amp;id=3058" TargetMode="External"/><Relationship Id="rId4" Type="http://schemas.openxmlformats.org/officeDocument/2006/relationships/hyperlink" Target="https://unimayor.edu.co/web/transparencia?layout=edit&amp;id=2847" TargetMode="Externa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hyperlink" Target="https://unimayor.edu.co/web/" TargetMode="External"/><Relationship Id="rId2" Type="http://schemas.openxmlformats.org/officeDocument/2006/relationships/hyperlink" Target="https://unimayor.edu.co/web/" TargetMode="External"/><Relationship Id="rId1" Type="http://schemas.openxmlformats.org/officeDocument/2006/relationships/hyperlink" Target="https://drive.google.com/drive/my-drive/IMG-20200306-WA0010" TargetMode="External"/><Relationship Id="rId6" Type="http://schemas.openxmlformats.org/officeDocument/2006/relationships/printerSettings" Target="../printerSettings/printerSettings2.bin"/><Relationship Id="rId5" Type="http://schemas.openxmlformats.org/officeDocument/2006/relationships/hyperlink" Target="https://unimayor.edu.co/web/" TargetMode="External"/><Relationship Id="rId4" Type="http://schemas.openxmlformats.org/officeDocument/2006/relationships/hyperlink" Target="https://unimayor.edu.co/web/admisiones/aspirantes/proceso-de-admisionSgi/%20admisionesActa%20consejo%20academico%20aprobaci&#243;n%20procedimiento"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hyperlink" Target="https://unimayor.edu.co/web/transparencia" TargetMode="External"/><Relationship Id="rId1" Type="http://schemas.openxmlformats.org/officeDocument/2006/relationships/hyperlink" Target="https://unimayor.edu.co/web/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unimayor.edu.co/web/biblioteca"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hyperlink" Target="https://siag.unimayor.edu.co/Proceso%20en%20p&#225;gina%20de%20contrataci&#243;n%20emails:" TargetMode="External"/><Relationship Id="rId2" Type="http://schemas.openxmlformats.org/officeDocument/2006/relationships/hyperlink" Target="https://siag.unimayor.edu.co/Proceso%20en%20p&#225;gina%20de%20contrataci&#243;n%20emails:" TargetMode="External"/><Relationship Id="rId1" Type="http://schemas.openxmlformats.org/officeDocument/2006/relationships/hyperlink" Target="mailto:jperafan@unimayor.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2"/>
  <sheetViews>
    <sheetView tabSelected="1" zoomScale="70" zoomScaleNormal="70" workbookViewId="0">
      <selection activeCell="B12" sqref="B12:G12"/>
    </sheetView>
  </sheetViews>
  <sheetFormatPr baseColWidth="10" defaultColWidth="9.140625" defaultRowHeight="15" x14ac:dyDescent="0.25"/>
  <cols>
    <col min="1" max="1" width="41.140625" style="193" customWidth="1"/>
    <col min="2" max="2" width="83.140625" style="14" customWidth="1"/>
    <col min="3" max="3" width="43" style="14" customWidth="1"/>
    <col min="4" max="4" width="16.28515625" style="14" customWidth="1"/>
    <col min="5" max="5" width="9.5703125" style="14" customWidth="1"/>
    <col min="6" max="6" width="18.7109375" style="14" customWidth="1"/>
    <col min="7" max="7" width="30" style="13" customWidth="1"/>
    <col min="8" max="16" width="9.140625" style="13"/>
    <col min="17" max="16384" width="9.140625" style="14"/>
  </cols>
  <sheetData>
    <row r="1" spans="1:61" ht="29.25" customHeight="1" x14ac:dyDescent="0.25">
      <c r="A1" s="512" t="s">
        <v>12</v>
      </c>
      <c r="B1" s="512"/>
      <c r="C1" s="512"/>
      <c r="D1" s="512"/>
      <c r="E1" s="512"/>
      <c r="F1" s="512"/>
      <c r="G1" s="512"/>
    </row>
    <row r="2" spans="1:61" ht="21" customHeight="1" x14ac:dyDescent="0.25">
      <c r="A2" s="513" t="s">
        <v>4</v>
      </c>
      <c r="B2" s="513"/>
      <c r="C2" s="513"/>
      <c r="D2" s="513"/>
      <c r="E2" s="513"/>
      <c r="F2" s="513"/>
      <c r="G2" s="513"/>
    </row>
    <row r="3" spans="1:61" s="13" customFormat="1" ht="20.25" customHeight="1" x14ac:dyDescent="0.25">
      <c r="A3" s="514" t="s">
        <v>46</v>
      </c>
      <c r="B3" s="514"/>
      <c r="C3" s="514"/>
      <c r="D3" s="514"/>
      <c r="E3" s="514"/>
      <c r="F3" s="514"/>
      <c r="G3" s="514"/>
    </row>
    <row r="4" spans="1:61" s="13" customFormat="1" ht="20.25" customHeight="1" x14ac:dyDescent="0.25">
      <c r="A4" s="213"/>
      <c r="B4" s="214"/>
      <c r="C4" s="214"/>
      <c r="D4" s="214"/>
      <c r="E4" s="214"/>
      <c r="F4" s="214"/>
      <c r="G4" s="214"/>
    </row>
    <row r="5" spans="1:61" x14ac:dyDescent="0.25">
      <c r="A5" s="215" t="s">
        <v>3</v>
      </c>
      <c r="B5" s="515" t="s">
        <v>296</v>
      </c>
      <c r="C5" s="515"/>
      <c r="D5" s="515"/>
      <c r="E5" s="515"/>
      <c r="F5" s="515"/>
      <c r="G5" s="515"/>
    </row>
    <row r="6" spans="1:61" x14ac:dyDescent="0.25">
      <c r="B6" s="62"/>
      <c r="C6" s="62"/>
      <c r="D6" s="62"/>
      <c r="E6" s="62"/>
      <c r="F6" s="62"/>
      <c r="G6" s="216"/>
    </row>
    <row r="7" spans="1:61" ht="21.75" customHeight="1" x14ac:dyDescent="0.25">
      <c r="A7" s="16" t="s">
        <v>0</v>
      </c>
      <c r="B7" s="515" t="s">
        <v>297</v>
      </c>
      <c r="C7" s="515"/>
      <c r="D7" s="515"/>
      <c r="E7" s="515"/>
      <c r="F7" s="515"/>
      <c r="G7" s="515"/>
      <c r="H7" s="69"/>
      <c r="I7" s="69"/>
      <c r="J7" s="69"/>
      <c r="K7" s="69"/>
      <c r="L7" s="69"/>
      <c r="M7" s="69"/>
      <c r="N7" s="69"/>
      <c r="O7" s="69"/>
    </row>
    <row r="8" spans="1:61" x14ac:dyDescent="0.25">
      <c r="A8" s="185"/>
      <c r="B8" s="69"/>
      <c r="C8" s="69"/>
      <c r="D8" s="69"/>
      <c r="E8" s="69"/>
      <c r="F8" s="69"/>
      <c r="G8" s="216"/>
    </row>
    <row r="9" spans="1:61" s="71" customFormat="1" ht="13.5" customHeight="1" x14ac:dyDescent="0.25">
      <c r="A9" s="516" t="s">
        <v>6</v>
      </c>
      <c r="B9" s="518" t="s">
        <v>298</v>
      </c>
      <c r="C9" s="519"/>
      <c r="D9" s="519"/>
      <c r="E9" s="519"/>
      <c r="F9" s="519"/>
      <c r="G9" s="520"/>
      <c r="H9" s="69"/>
      <c r="I9" s="69"/>
      <c r="J9" s="69"/>
      <c r="K9" s="69"/>
      <c r="L9" s="69"/>
      <c r="M9" s="69"/>
      <c r="N9" s="70"/>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70"/>
      <c r="BH9" s="70"/>
      <c r="BI9" s="70"/>
    </row>
    <row r="10" spans="1:61" s="70" customFormat="1" ht="41.25" customHeight="1" x14ac:dyDescent="0.25">
      <c r="A10" s="517"/>
      <c r="B10" s="521"/>
      <c r="C10" s="522"/>
      <c r="D10" s="522"/>
      <c r="E10" s="522"/>
      <c r="F10" s="522"/>
      <c r="G10" s="523"/>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185"/>
      <c r="AV10" s="185"/>
      <c r="AW10" s="185"/>
      <c r="AX10" s="185"/>
      <c r="AY10" s="185"/>
      <c r="AZ10" s="185"/>
      <c r="BA10" s="185"/>
      <c r="BB10" s="185"/>
      <c r="BC10" s="185"/>
      <c r="BD10" s="185"/>
      <c r="BE10" s="185"/>
      <c r="BF10" s="185"/>
    </row>
    <row r="11" spans="1:61" x14ac:dyDescent="0.25">
      <c r="A11" s="185"/>
      <c r="B11" s="69"/>
      <c r="C11" s="69"/>
      <c r="D11" s="69"/>
      <c r="E11" s="69"/>
      <c r="F11" s="69"/>
      <c r="G11" s="216"/>
    </row>
    <row r="12" spans="1:61" ht="22.5" customHeight="1" x14ac:dyDescent="0.25">
      <c r="A12" s="16" t="s">
        <v>1</v>
      </c>
      <c r="B12" s="515" t="s">
        <v>299</v>
      </c>
      <c r="C12" s="515"/>
      <c r="D12" s="515"/>
      <c r="E12" s="515"/>
      <c r="F12" s="515"/>
      <c r="G12" s="515"/>
    </row>
    <row r="13" spans="1:61" x14ac:dyDescent="0.25">
      <c r="A13" s="185"/>
      <c r="B13" s="69"/>
      <c r="C13" s="69"/>
      <c r="D13" s="69"/>
      <c r="E13" s="69"/>
      <c r="F13" s="69"/>
      <c r="G13" s="216"/>
    </row>
    <row r="14" spans="1:61" ht="15.75" thickBot="1" x14ac:dyDescent="0.3"/>
    <row r="15" spans="1:61" ht="67.5" customHeight="1" thickBot="1" x14ac:dyDescent="0.3">
      <c r="A15" s="218" t="s">
        <v>2</v>
      </c>
      <c r="B15" s="219" t="s">
        <v>7</v>
      </c>
      <c r="C15" s="219" t="s">
        <v>300</v>
      </c>
      <c r="D15" s="219" t="s">
        <v>5</v>
      </c>
      <c r="E15" s="525" t="s">
        <v>10</v>
      </c>
      <c r="F15" s="526"/>
      <c r="G15" s="220" t="s">
        <v>8</v>
      </c>
    </row>
    <row r="16" spans="1:61" ht="36.75" customHeight="1" x14ac:dyDescent="0.25">
      <c r="A16" s="527" t="s">
        <v>1286</v>
      </c>
      <c r="B16" s="19" t="s">
        <v>301</v>
      </c>
      <c r="C16" s="176"/>
      <c r="D16" s="176"/>
      <c r="E16" s="507" t="s">
        <v>1301</v>
      </c>
      <c r="F16" s="501" t="s">
        <v>1302</v>
      </c>
      <c r="G16" s="26"/>
    </row>
    <row r="17" spans="1:7" ht="20.25" customHeight="1" x14ac:dyDescent="0.25">
      <c r="A17" s="528"/>
      <c r="B17" s="16" t="s">
        <v>302</v>
      </c>
      <c r="C17" s="177" t="s">
        <v>303</v>
      </c>
      <c r="D17" s="177"/>
      <c r="E17" s="508"/>
      <c r="F17" s="502"/>
      <c r="G17" s="27"/>
    </row>
    <row r="18" spans="1:7" ht="72" customHeight="1" x14ac:dyDescent="0.25">
      <c r="A18" s="528"/>
      <c r="B18" s="16" t="s">
        <v>304</v>
      </c>
      <c r="C18" s="177" t="s">
        <v>305</v>
      </c>
      <c r="D18" s="177"/>
      <c r="E18" s="508"/>
      <c r="F18" s="502"/>
      <c r="G18" s="27"/>
    </row>
    <row r="19" spans="1:7" ht="46.5" customHeight="1" thickBot="1" x14ac:dyDescent="0.3">
      <c r="A19" s="529"/>
      <c r="B19" s="20" t="s">
        <v>306</v>
      </c>
      <c r="C19" s="178" t="s">
        <v>307</v>
      </c>
      <c r="D19" s="178"/>
      <c r="E19" s="509"/>
      <c r="F19" s="503"/>
      <c r="G19" s="28"/>
    </row>
    <row r="20" spans="1:7" ht="48.75" customHeight="1" x14ac:dyDescent="0.25">
      <c r="A20" s="504" t="s">
        <v>1287</v>
      </c>
      <c r="B20" s="17" t="s">
        <v>308</v>
      </c>
      <c r="C20" s="221" t="s">
        <v>309</v>
      </c>
      <c r="D20" s="179"/>
      <c r="E20" s="507" t="s">
        <v>1301</v>
      </c>
      <c r="F20" s="501" t="s">
        <v>1302</v>
      </c>
      <c r="G20" s="29"/>
    </row>
    <row r="21" spans="1:7" ht="33.75" customHeight="1" x14ac:dyDescent="0.25">
      <c r="A21" s="505"/>
      <c r="B21" s="16" t="s">
        <v>310</v>
      </c>
      <c r="C21" s="177" t="s">
        <v>311</v>
      </c>
      <c r="D21" s="177"/>
      <c r="E21" s="508"/>
      <c r="F21" s="502"/>
      <c r="G21" s="27"/>
    </row>
    <row r="22" spans="1:7" ht="37.5" customHeight="1" x14ac:dyDescent="0.25">
      <c r="A22" s="505"/>
      <c r="B22" s="16" t="s">
        <v>312</v>
      </c>
      <c r="C22" s="15" t="s">
        <v>313</v>
      </c>
      <c r="D22" s="177"/>
      <c r="E22" s="508"/>
      <c r="F22" s="502"/>
      <c r="G22" s="27"/>
    </row>
    <row r="23" spans="1:7" ht="23.25" customHeight="1" thickBot="1" x14ac:dyDescent="0.3">
      <c r="A23" s="506"/>
      <c r="B23" s="21" t="s">
        <v>314</v>
      </c>
      <c r="C23" s="180" t="s">
        <v>315</v>
      </c>
      <c r="D23" s="180"/>
      <c r="E23" s="509"/>
      <c r="F23" s="503"/>
      <c r="G23" s="30"/>
    </row>
    <row r="24" spans="1:7" ht="105" x14ac:dyDescent="0.25">
      <c r="A24" s="510" t="s">
        <v>1288</v>
      </c>
      <c r="B24" s="19" t="s">
        <v>316</v>
      </c>
      <c r="C24" s="176" t="s">
        <v>317</v>
      </c>
      <c r="D24" s="176"/>
      <c r="E24" s="507" t="s">
        <v>1301</v>
      </c>
      <c r="F24" s="501" t="s">
        <v>1302</v>
      </c>
      <c r="G24" s="26"/>
    </row>
    <row r="25" spans="1:7" ht="262.5" customHeight="1" x14ac:dyDescent="0.25">
      <c r="A25" s="505"/>
      <c r="B25" s="16" t="s">
        <v>318</v>
      </c>
      <c r="C25" s="177" t="s">
        <v>319</v>
      </c>
      <c r="D25" s="177"/>
      <c r="E25" s="508"/>
      <c r="F25" s="502"/>
      <c r="G25" s="27"/>
    </row>
    <row r="26" spans="1:7" ht="109.5" customHeight="1" thickBot="1" x14ac:dyDescent="0.3">
      <c r="A26" s="505"/>
      <c r="B26" s="16" t="s">
        <v>320</v>
      </c>
      <c r="C26" s="178" t="s">
        <v>321</v>
      </c>
      <c r="D26" s="177"/>
      <c r="E26" s="508"/>
      <c r="F26" s="502"/>
      <c r="G26" s="27" t="s">
        <v>322</v>
      </c>
    </row>
    <row r="27" spans="1:7" ht="36.75" customHeight="1" thickBot="1" x14ac:dyDescent="0.3">
      <c r="A27" s="511"/>
      <c r="B27" s="20" t="s">
        <v>323</v>
      </c>
      <c r="C27" s="178" t="s">
        <v>324</v>
      </c>
      <c r="D27" s="178"/>
      <c r="E27" s="509"/>
      <c r="F27" s="503"/>
      <c r="G27" s="28"/>
    </row>
    <row r="28" spans="1:7" ht="330" x14ac:dyDescent="0.25">
      <c r="A28" s="504" t="s">
        <v>1289</v>
      </c>
      <c r="B28" s="17" t="s">
        <v>325</v>
      </c>
      <c r="C28" s="179" t="s">
        <v>326</v>
      </c>
      <c r="D28" s="179" t="s">
        <v>327</v>
      </c>
      <c r="E28" s="507" t="s">
        <v>1301</v>
      </c>
      <c r="F28" s="501" t="s">
        <v>1302</v>
      </c>
      <c r="G28" s="29"/>
    </row>
    <row r="29" spans="1:7" ht="156" customHeight="1" x14ac:dyDescent="0.25">
      <c r="A29" s="505"/>
      <c r="B29" s="16" t="s">
        <v>328</v>
      </c>
      <c r="C29" s="15" t="s">
        <v>329</v>
      </c>
      <c r="D29" s="179" t="s">
        <v>327</v>
      </c>
      <c r="E29" s="508"/>
      <c r="F29" s="502"/>
      <c r="G29" s="27"/>
    </row>
    <row r="30" spans="1:7" ht="45" x14ac:dyDescent="0.25">
      <c r="A30" s="505"/>
      <c r="B30" s="72" t="s">
        <v>330</v>
      </c>
      <c r="D30" s="177"/>
      <c r="E30" s="508"/>
      <c r="F30" s="502"/>
      <c r="G30" s="27"/>
    </row>
    <row r="31" spans="1:7" ht="41.25" customHeight="1" thickBot="1" x14ac:dyDescent="0.3">
      <c r="A31" s="506"/>
      <c r="B31" s="21" t="s">
        <v>331</v>
      </c>
      <c r="C31" s="180"/>
      <c r="D31" s="180"/>
      <c r="E31" s="509"/>
      <c r="F31" s="503"/>
      <c r="G31" s="30"/>
    </row>
    <row r="32" spans="1:7" ht="199.5" customHeight="1" x14ac:dyDescent="0.25">
      <c r="A32" s="510" t="s">
        <v>1290</v>
      </c>
      <c r="B32" s="19" t="s">
        <v>332</v>
      </c>
      <c r="C32" s="176" t="s">
        <v>333</v>
      </c>
      <c r="D32" s="176"/>
      <c r="E32" s="507" t="s">
        <v>1301</v>
      </c>
      <c r="F32" s="501" t="s">
        <v>1302</v>
      </c>
      <c r="G32" s="26"/>
    </row>
    <row r="33" spans="1:7" ht="78" customHeight="1" x14ac:dyDescent="0.25">
      <c r="A33" s="505"/>
      <c r="B33" s="16" t="s">
        <v>334</v>
      </c>
      <c r="C33" s="15" t="s">
        <v>335</v>
      </c>
      <c r="D33" s="177"/>
      <c r="E33" s="508"/>
      <c r="F33" s="502"/>
      <c r="G33" s="27"/>
    </row>
    <row r="34" spans="1:7" ht="194.25" customHeight="1" x14ac:dyDescent="0.25">
      <c r="A34" s="505"/>
      <c r="B34" s="16" t="s">
        <v>312</v>
      </c>
      <c r="C34" s="15" t="s">
        <v>313</v>
      </c>
      <c r="D34" s="177"/>
      <c r="E34" s="508"/>
      <c r="F34" s="502"/>
      <c r="G34" s="27"/>
    </row>
    <row r="35" spans="1:7" ht="409.6" thickBot="1" x14ac:dyDescent="0.3">
      <c r="A35" s="511"/>
      <c r="B35" s="21" t="s">
        <v>314</v>
      </c>
      <c r="C35" s="180" t="s">
        <v>315</v>
      </c>
      <c r="D35" s="178" t="s">
        <v>336</v>
      </c>
      <c r="E35" s="509"/>
      <c r="F35" s="503"/>
      <c r="G35" s="28"/>
    </row>
    <row r="36" spans="1:7" ht="108" customHeight="1" x14ac:dyDescent="0.25">
      <c r="A36" s="504" t="s">
        <v>1291</v>
      </c>
      <c r="B36" s="17" t="s">
        <v>337</v>
      </c>
      <c r="C36" s="179" t="s">
        <v>338</v>
      </c>
      <c r="D36" s="179"/>
      <c r="E36" s="507" t="s">
        <v>1301</v>
      </c>
      <c r="F36" s="501" t="s">
        <v>1302</v>
      </c>
      <c r="G36" s="29"/>
    </row>
    <row r="37" spans="1:7" ht="210" customHeight="1" x14ac:dyDescent="0.25">
      <c r="A37" s="505"/>
      <c r="B37" s="16" t="s">
        <v>339</v>
      </c>
      <c r="C37" s="177" t="s">
        <v>340</v>
      </c>
      <c r="D37" s="177" t="s">
        <v>341</v>
      </c>
      <c r="E37" s="508"/>
      <c r="F37" s="502"/>
      <c r="G37" s="27"/>
    </row>
    <row r="38" spans="1:7" ht="409.5" x14ac:dyDescent="0.25">
      <c r="A38" s="505"/>
      <c r="B38" s="16" t="s">
        <v>342</v>
      </c>
      <c r="C38" s="177" t="s">
        <v>343</v>
      </c>
      <c r="D38" s="177"/>
      <c r="E38" s="508"/>
      <c r="F38" s="502"/>
      <c r="G38" s="27"/>
    </row>
    <row r="39" spans="1:7" ht="105.75" thickBot="1" x14ac:dyDescent="0.3">
      <c r="A39" s="506"/>
      <c r="B39" s="21" t="s">
        <v>344</v>
      </c>
      <c r="C39" s="180" t="s">
        <v>345</v>
      </c>
      <c r="D39" s="180"/>
      <c r="E39" s="509"/>
      <c r="F39" s="503"/>
      <c r="G39" s="30"/>
    </row>
    <row r="40" spans="1:7" ht="62.25" customHeight="1" x14ac:dyDescent="0.25">
      <c r="A40" s="510" t="s">
        <v>1292</v>
      </c>
      <c r="B40" s="19" t="s">
        <v>346</v>
      </c>
      <c r="C40" s="176" t="s">
        <v>347</v>
      </c>
      <c r="D40" s="176"/>
      <c r="E40" s="507" t="s">
        <v>1301</v>
      </c>
      <c r="F40" s="501" t="s">
        <v>1302</v>
      </c>
      <c r="G40" s="26"/>
    </row>
    <row r="41" spans="1:7" ht="135" x14ac:dyDescent="0.25">
      <c r="A41" s="505"/>
      <c r="B41" s="16" t="s">
        <v>348</v>
      </c>
      <c r="C41" s="177" t="s">
        <v>349</v>
      </c>
      <c r="D41" s="177"/>
      <c r="E41" s="508"/>
      <c r="F41" s="502"/>
      <c r="G41" s="27"/>
    </row>
    <row r="42" spans="1:7" ht="175.5" customHeight="1" x14ac:dyDescent="0.25">
      <c r="A42" s="505"/>
      <c r="B42" s="16" t="s">
        <v>350</v>
      </c>
      <c r="C42" s="177" t="s">
        <v>351</v>
      </c>
      <c r="D42" s="177"/>
      <c r="E42" s="508"/>
      <c r="F42" s="502"/>
      <c r="G42" s="27"/>
    </row>
    <row r="43" spans="1:7" ht="300.75" thickBot="1" x14ac:dyDescent="0.3">
      <c r="A43" s="511"/>
      <c r="B43" s="178" t="s">
        <v>352</v>
      </c>
      <c r="C43" s="178" t="s">
        <v>353</v>
      </c>
      <c r="D43" s="178"/>
      <c r="E43" s="509"/>
      <c r="F43" s="503"/>
      <c r="G43" s="28"/>
    </row>
    <row r="44" spans="1:7" ht="72" customHeight="1" x14ac:dyDescent="0.25">
      <c r="A44" s="504" t="s">
        <v>1293</v>
      </c>
      <c r="B44" s="17" t="s">
        <v>354</v>
      </c>
      <c r="C44" s="179" t="s">
        <v>355</v>
      </c>
      <c r="D44" s="179"/>
      <c r="E44" s="507" t="s">
        <v>1301</v>
      </c>
      <c r="F44" s="501" t="s">
        <v>1303</v>
      </c>
      <c r="G44" s="29"/>
    </row>
    <row r="45" spans="1:7" ht="135.75" customHeight="1" x14ac:dyDescent="0.25">
      <c r="A45" s="505"/>
      <c r="B45" s="16" t="s">
        <v>356</v>
      </c>
      <c r="C45" s="177" t="s">
        <v>357</v>
      </c>
      <c r="D45" s="177"/>
      <c r="E45" s="508"/>
      <c r="F45" s="502"/>
      <c r="G45" s="27"/>
    </row>
    <row r="46" spans="1:7" ht="144" customHeight="1" x14ac:dyDescent="0.25">
      <c r="A46" s="505"/>
      <c r="B46" s="16" t="s">
        <v>358</v>
      </c>
      <c r="C46" s="177" t="s">
        <v>359</v>
      </c>
      <c r="D46" s="177"/>
      <c r="E46" s="508"/>
      <c r="F46" s="502"/>
      <c r="G46" s="27"/>
    </row>
    <row r="47" spans="1:7" ht="255.75" thickBot="1" x14ac:dyDescent="0.3">
      <c r="A47" s="506"/>
      <c r="B47" s="21" t="s">
        <v>360</v>
      </c>
      <c r="C47" s="180" t="s">
        <v>361</v>
      </c>
      <c r="D47" s="180"/>
      <c r="E47" s="509"/>
      <c r="F47" s="503"/>
      <c r="G47" s="30"/>
    </row>
    <row r="48" spans="1:7" ht="85.5" customHeight="1" x14ac:dyDescent="0.25">
      <c r="A48" s="510" t="s">
        <v>1294</v>
      </c>
      <c r="B48" s="19" t="s">
        <v>362</v>
      </c>
      <c r="C48" s="176" t="s">
        <v>363</v>
      </c>
      <c r="D48" s="176"/>
      <c r="E48" s="507" t="s">
        <v>1301</v>
      </c>
      <c r="F48" s="501" t="s">
        <v>1302</v>
      </c>
      <c r="G48" s="26"/>
    </row>
    <row r="49" spans="1:7" ht="195" x14ac:dyDescent="0.25">
      <c r="A49" s="505"/>
      <c r="B49" s="16" t="s">
        <v>364</v>
      </c>
      <c r="C49" s="177" t="s">
        <v>365</v>
      </c>
      <c r="D49" s="177"/>
      <c r="E49" s="508"/>
      <c r="F49" s="502"/>
      <c r="G49" s="27"/>
    </row>
    <row r="50" spans="1:7" ht="45" x14ac:dyDescent="0.25">
      <c r="A50" s="505"/>
      <c r="B50" s="16" t="s">
        <v>366</v>
      </c>
      <c r="C50" s="177" t="s">
        <v>367</v>
      </c>
      <c r="D50" s="177"/>
      <c r="E50" s="508"/>
      <c r="F50" s="502"/>
      <c r="G50" s="27"/>
    </row>
    <row r="51" spans="1:7" ht="150.75" thickBot="1" x14ac:dyDescent="0.3">
      <c r="A51" s="511"/>
      <c r="B51" s="20" t="s">
        <v>368</v>
      </c>
      <c r="C51" s="178" t="s">
        <v>369</v>
      </c>
      <c r="D51" s="178"/>
      <c r="E51" s="509"/>
      <c r="F51" s="503"/>
      <c r="G51" s="28"/>
    </row>
    <row r="52" spans="1:7" ht="76.5" customHeight="1" x14ac:dyDescent="0.25">
      <c r="A52" s="504" t="s">
        <v>1295</v>
      </c>
      <c r="B52" s="17" t="s">
        <v>370</v>
      </c>
      <c r="C52" s="179" t="s">
        <v>371</v>
      </c>
      <c r="D52" s="179"/>
      <c r="E52" s="507" t="s">
        <v>1301</v>
      </c>
      <c r="F52" s="501" t="s">
        <v>1302</v>
      </c>
      <c r="G52" s="29"/>
    </row>
    <row r="53" spans="1:7" ht="94.5" customHeight="1" x14ac:dyDescent="0.25">
      <c r="A53" s="505"/>
      <c r="B53" s="16" t="s">
        <v>372</v>
      </c>
      <c r="C53" s="177" t="s">
        <v>373</v>
      </c>
      <c r="D53" s="177"/>
      <c r="E53" s="508"/>
      <c r="F53" s="502"/>
      <c r="G53" s="27"/>
    </row>
    <row r="54" spans="1:7" ht="133.5" customHeight="1" x14ac:dyDescent="0.25">
      <c r="A54" s="505"/>
      <c r="B54" s="177" t="s">
        <v>374</v>
      </c>
      <c r="C54" s="177" t="s">
        <v>375</v>
      </c>
      <c r="D54" s="177"/>
      <c r="E54" s="508"/>
      <c r="F54" s="502"/>
      <c r="G54" s="27"/>
    </row>
    <row r="55" spans="1:7" ht="90.75" thickBot="1" x14ac:dyDescent="0.3">
      <c r="A55" s="505"/>
      <c r="B55" s="16" t="s">
        <v>376</v>
      </c>
      <c r="C55" s="177" t="s">
        <v>377</v>
      </c>
      <c r="D55" s="177"/>
      <c r="E55" s="509"/>
      <c r="F55" s="503"/>
      <c r="G55" s="28"/>
    </row>
    <row r="56" spans="1:7" ht="15.75" thickBot="1" x14ac:dyDescent="0.3">
      <c r="A56" s="192"/>
      <c r="B56" s="74"/>
      <c r="C56" s="74"/>
      <c r="D56" s="74"/>
      <c r="E56" s="74"/>
      <c r="F56" s="75"/>
    </row>
    <row r="57" spans="1:7" ht="52.5" customHeight="1" x14ac:dyDescent="0.25">
      <c r="A57" s="510" t="s">
        <v>1296</v>
      </c>
      <c r="B57" s="19" t="s">
        <v>378</v>
      </c>
      <c r="C57" s="176" t="s">
        <v>379</v>
      </c>
      <c r="D57" s="176"/>
      <c r="E57" s="507" t="s">
        <v>1301</v>
      </c>
      <c r="F57" s="501" t="s">
        <v>1302</v>
      </c>
      <c r="G57" s="26"/>
    </row>
    <row r="58" spans="1:7" ht="62.25" customHeight="1" x14ac:dyDescent="0.25">
      <c r="A58" s="505"/>
      <c r="B58" s="16" t="s">
        <v>380</v>
      </c>
      <c r="C58" s="177" t="s">
        <v>381</v>
      </c>
      <c r="D58" s="177"/>
      <c r="E58" s="508"/>
      <c r="F58" s="502"/>
      <c r="G58" s="27"/>
    </row>
    <row r="59" spans="1:7" ht="30.75" customHeight="1" x14ac:dyDescent="0.25">
      <c r="A59" s="505"/>
      <c r="B59" s="16" t="s">
        <v>382</v>
      </c>
      <c r="C59" s="177"/>
      <c r="D59" s="177"/>
      <c r="E59" s="508"/>
      <c r="F59" s="502"/>
      <c r="G59" s="27"/>
    </row>
    <row r="60" spans="1:7" ht="93" customHeight="1" thickBot="1" x14ac:dyDescent="0.3">
      <c r="A60" s="511"/>
      <c r="B60" s="178" t="s">
        <v>383</v>
      </c>
      <c r="C60" s="178" t="s">
        <v>384</v>
      </c>
      <c r="D60" s="178"/>
      <c r="E60" s="509"/>
      <c r="F60" s="503"/>
      <c r="G60" s="28"/>
    </row>
    <row r="61" spans="1:7" ht="330" x14ac:dyDescent="0.25">
      <c r="A61" s="504" t="s">
        <v>1283</v>
      </c>
      <c r="B61" s="19" t="s">
        <v>385</v>
      </c>
      <c r="C61" s="176" t="s">
        <v>386</v>
      </c>
      <c r="D61" s="179"/>
      <c r="E61" s="530"/>
      <c r="F61" s="501"/>
      <c r="G61" s="29"/>
    </row>
    <row r="62" spans="1:7" ht="90" customHeight="1" x14ac:dyDescent="0.25">
      <c r="A62" s="505"/>
      <c r="B62" s="16" t="s">
        <v>387</v>
      </c>
      <c r="C62" s="177"/>
      <c r="D62" s="177"/>
      <c r="E62" s="508"/>
      <c r="F62" s="502"/>
      <c r="G62" s="27"/>
    </row>
    <row r="63" spans="1:7" ht="98.25" customHeight="1" x14ac:dyDescent="0.25">
      <c r="A63" s="505"/>
      <c r="B63" s="16" t="s">
        <v>388</v>
      </c>
      <c r="C63" s="15"/>
      <c r="D63" s="177"/>
      <c r="E63" s="508"/>
      <c r="F63" s="502"/>
      <c r="G63" s="27"/>
    </row>
    <row r="64" spans="1:7" ht="50.25" customHeight="1" thickBot="1" x14ac:dyDescent="0.3">
      <c r="A64" s="506"/>
      <c r="B64" s="21" t="s">
        <v>389</v>
      </c>
      <c r="C64" s="180"/>
      <c r="D64" s="180"/>
      <c r="E64" s="531"/>
      <c r="F64" s="503"/>
      <c r="G64" s="30"/>
    </row>
    <row r="65" spans="1:7" ht="54.75" customHeight="1" x14ac:dyDescent="0.25">
      <c r="A65" s="527" t="s">
        <v>1284</v>
      </c>
      <c r="B65" s="76" t="s">
        <v>390</v>
      </c>
      <c r="C65" s="182" t="s">
        <v>391</v>
      </c>
      <c r="D65" s="182"/>
      <c r="E65" s="530"/>
      <c r="F65" s="501"/>
      <c r="G65" s="77"/>
    </row>
    <row r="66" spans="1:7" ht="105" x14ac:dyDescent="0.25">
      <c r="A66" s="528"/>
      <c r="B66" s="16" t="s">
        <v>392</v>
      </c>
      <c r="C66" s="177" t="s">
        <v>393</v>
      </c>
      <c r="D66" s="177"/>
      <c r="E66" s="508"/>
      <c r="F66" s="502"/>
      <c r="G66" s="78"/>
    </row>
    <row r="67" spans="1:7" ht="60" x14ac:dyDescent="0.25">
      <c r="A67" s="528"/>
      <c r="B67" s="16" t="s">
        <v>394</v>
      </c>
      <c r="C67" s="177"/>
      <c r="D67" s="177"/>
      <c r="E67" s="508"/>
      <c r="F67" s="502"/>
      <c r="G67" s="78"/>
    </row>
    <row r="68" spans="1:7" ht="60.75" thickBot="1" x14ac:dyDescent="0.3">
      <c r="A68" s="529"/>
      <c r="B68" s="79" t="s">
        <v>395</v>
      </c>
      <c r="C68" s="184"/>
      <c r="D68" s="184"/>
      <c r="E68" s="531"/>
      <c r="F68" s="503"/>
      <c r="G68" s="80"/>
    </row>
    <row r="69" spans="1:7" ht="252.75" customHeight="1" x14ac:dyDescent="0.25">
      <c r="A69" s="527" t="s">
        <v>1297</v>
      </c>
      <c r="B69" s="81" t="s">
        <v>396</v>
      </c>
      <c r="C69" s="183" t="s">
        <v>397</v>
      </c>
      <c r="D69" s="183"/>
      <c r="E69" s="507" t="s">
        <v>1301</v>
      </c>
      <c r="F69" s="501" t="s">
        <v>1302</v>
      </c>
      <c r="G69" s="82"/>
    </row>
    <row r="70" spans="1:7" ht="327.75" customHeight="1" x14ac:dyDescent="0.25">
      <c r="A70" s="528"/>
      <c r="B70" s="81" t="s">
        <v>398</v>
      </c>
      <c r="C70" s="183" t="s">
        <v>399</v>
      </c>
      <c r="D70" s="183"/>
      <c r="E70" s="508"/>
      <c r="F70" s="502"/>
      <c r="G70" s="82"/>
    </row>
    <row r="71" spans="1:7" ht="282.75" customHeight="1" x14ac:dyDescent="0.25">
      <c r="A71" s="528"/>
      <c r="B71" s="81" t="s">
        <v>400</v>
      </c>
      <c r="C71" s="183" t="s">
        <v>399</v>
      </c>
      <c r="D71" s="183"/>
      <c r="E71" s="508"/>
      <c r="F71" s="502"/>
      <c r="G71" s="82"/>
    </row>
    <row r="72" spans="1:7" ht="44.25" customHeight="1" thickBot="1" x14ac:dyDescent="0.3">
      <c r="A72" s="529"/>
      <c r="B72" s="21" t="s">
        <v>331</v>
      </c>
      <c r="C72" s="183"/>
      <c r="D72" s="183"/>
      <c r="E72" s="509"/>
      <c r="F72" s="503"/>
      <c r="G72" s="82"/>
    </row>
    <row r="73" spans="1:7" ht="284.25" customHeight="1" x14ac:dyDescent="0.25">
      <c r="A73" s="510" t="s">
        <v>1298</v>
      </c>
      <c r="B73" s="19" t="s">
        <v>401</v>
      </c>
      <c r="C73" s="176" t="s">
        <v>402</v>
      </c>
      <c r="D73" s="176"/>
      <c r="E73" s="507" t="s">
        <v>1301</v>
      </c>
      <c r="F73" s="501" t="s">
        <v>1302</v>
      </c>
      <c r="G73" s="26"/>
    </row>
    <row r="74" spans="1:7" ht="202.5" customHeight="1" x14ac:dyDescent="0.25">
      <c r="A74" s="505"/>
      <c r="B74" s="16" t="s">
        <v>403</v>
      </c>
      <c r="C74" s="177" t="s">
        <v>404</v>
      </c>
      <c r="D74" s="177"/>
      <c r="E74" s="508"/>
      <c r="F74" s="502"/>
      <c r="G74" s="27"/>
    </row>
    <row r="75" spans="1:7" ht="409.5" x14ac:dyDescent="0.25">
      <c r="A75" s="505"/>
      <c r="B75" s="16" t="s">
        <v>405</v>
      </c>
      <c r="C75" s="177" t="s">
        <v>406</v>
      </c>
      <c r="D75" s="177"/>
      <c r="E75" s="508"/>
      <c r="F75" s="502"/>
      <c r="G75" s="27"/>
    </row>
    <row r="76" spans="1:7" ht="409.6" thickBot="1" x14ac:dyDescent="0.3">
      <c r="A76" s="511"/>
      <c r="B76" s="20" t="s">
        <v>407</v>
      </c>
      <c r="C76" s="178" t="s">
        <v>408</v>
      </c>
      <c r="D76" s="178"/>
      <c r="E76" s="509"/>
      <c r="F76" s="503"/>
      <c r="G76" s="28"/>
    </row>
    <row r="77" spans="1:7" ht="409.5" x14ac:dyDescent="0.25">
      <c r="A77" s="510" t="s">
        <v>1299</v>
      </c>
      <c r="B77" s="19" t="s">
        <v>409</v>
      </c>
      <c r="C77" s="176" t="s">
        <v>410</v>
      </c>
      <c r="D77" s="183" t="s">
        <v>411</v>
      </c>
      <c r="E77" s="507" t="s">
        <v>1301</v>
      </c>
      <c r="F77" s="501" t="s">
        <v>1302</v>
      </c>
      <c r="G77" s="26"/>
    </row>
    <row r="78" spans="1:7" ht="113.25" customHeight="1" x14ac:dyDescent="0.25">
      <c r="A78" s="505"/>
      <c r="B78" s="16" t="s">
        <v>412</v>
      </c>
      <c r="C78" s="177" t="s">
        <v>413</v>
      </c>
      <c r="D78" s="183"/>
      <c r="E78" s="508"/>
      <c r="F78" s="502"/>
      <c r="G78" s="27"/>
    </row>
    <row r="79" spans="1:7" ht="105" x14ac:dyDescent="0.25">
      <c r="A79" s="505"/>
      <c r="B79" s="16" t="s">
        <v>414</v>
      </c>
      <c r="C79" s="177" t="s">
        <v>413</v>
      </c>
      <c r="D79" s="177"/>
      <c r="E79" s="508"/>
      <c r="F79" s="502"/>
      <c r="G79" s="27"/>
    </row>
    <row r="80" spans="1:7" ht="45.75" thickBot="1" x14ac:dyDescent="0.3">
      <c r="A80" s="511"/>
      <c r="B80" s="20" t="s">
        <v>331</v>
      </c>
      <c r="C80" s="178"/>
      <c r="D80" s="178"/>
      <c r="E80" s="509"/>
      <c r="F80" s="503"/>
      <c r="G80" s="28"/>
    </row>
    <row r="81" spans="1:7" ht="90" x14ac:dyDescent="0.25">
      <c r="A81" s="510" t="s">
        <v>1300</v>
      </c>
      <c r="B81" s="19" t="s">
        <v>415</v>
      </c>
      <c r="C81" s="176" t="s">
        <v>416</v>
      </c>
      <c r="D81" s="176"/>
      <c r="E81" s="507" t="s">
        <v>1301</v>
      </c>
      <c r="F81" s="501" t="s">
        <v>1302</v>
      </c>
      <c r="G81" s="26"/>
    </row>
    <row r="82" spans="1:7" ht="141.75" customHeight="1" x14ac:dyDescent="0.25">
      <c r="A82" s="505"/>
      <c r="B82" s="16" t="s">
        <v>417</v>
      </c>
      <c r="C82" s="177" t="s">
        <v>418</v>
      </c>
      <c r="D82" s="177"/>
      <c r="E82" s="508"/>
      <c r="F82" s="502"/>
      <c r="G82" s="27"/>
    </row>
    <row r="83" spans="1:7" ht="150" x14ac:dyDescent="0.25">
      <c r="A83" s="505"/>
      <c r="B83" s="16" t="s">
        <v>419</v>
      </c>
      <c r="C83" s="177" t="s">
        <v>420</v>
      </c>
      <c r="D83" s="177"/>
      <c r="E83" s="508"/>
      <c r="F83" s="502"/>
      <c r="G83" s="27"/>
    </row>
    <row r="84" spans="1:7" ht="150.75" thickBot="1" x14ac:dyDescent="0.3">
      <c r="A84" s="511"/>
      <c r="B84" s="20" t="s">
        <v>1285</v>
      </c>
      <c r="C84" s="178" t="s">
        <v>421</v>
      </c>
      <c r="D84" s="178"/>
      <c r="E84" s="509"/>
      <c r="F84" s="503"/>
      <c r="G84" s="28"/>
    </row>
    <row r="87" spans="1:7" x14ac:dyDescent="0.25">
      <c r="A87" s="193" t="s">
        <v>233</v>
      </c>
      <c r="B87" s="532"/>
      <c r="C87" s="532"/>
      <c r="D87" s="532"/>
      <c r="E87" s="532"/>
      <c r="F87" s="532"/>
      <c r="G87" s="532"/>
    </row>
    <row r="88" spans="1:7" x14ac:dyDescent="0.25">
      <c r="B88" s="222"/>
      <c r="C88" s="222"/>
      <c r="D88" s="222"/>
      <c r="E88" s="222"/>
      <c r="F88" s="222"/>
      <c r="G88" s="222"/>
    </row>
    <row r="89" spans="1:7" x14ac:dyDescent="0.25">
      <c r="A89" s="193" t="s">
        <v>234</v>
      </c>
      <c r="B89" s="534">
        <v>0.96875</v>
      </c>
      <c r="C89" s="535"/>
      <c r="D89" s="535"/>
      <c r="E89" s="535"/>
      <c r="F89" s="535"/>
      <c r="G89" s="535"/>
    </row>
    <row r="92" spans="1:7" ht="30" customHeight="1" x14ac:dyDescent="0.25">
      <c r="A92" s="533" t="s">
        <v>1612</v>
      </c>
      <c r="B92" s="533"/>
      <c r="C92" s="533"/>
    </row>
  </sheetData>
  <sheetProtection algorithmName="SHA-512" hashValue="zFjDLc8vOzv7DS3fKJsimIjVL3vWVPLxfGHW/ZiVFYsJqCt0NiW9knDeyYG5Jx968yC+pr7heBzlRU+Y46ah0A==" saltValue="99UADDW0Ykyy/HP8nwW74Q==" spinCount="100000" sheet="1" objects="1" scenarios="1"/>
  <mergeCells count="64">
    <mergeCell ref="A92:C92"/>
    <mergeCell ref="B89:G89"/>
    <mergeCell ref="A73:A76"/>
    <mergeCell ref="E73:E76"/>
    <mergeCell ref="A77:A80"/>
    <mergeCell ref="E77:E80"/>
    <mergeCell ref="A81:A84"/>
    <mergeCell ref="E81:E84"/>
    <mergeCell ref="F81:F84"/>
    <mergeCell ref="A65:A68"/>
    <mergeCell ref="E65:E68"/>
    <mergeCell ref="A69:A72"/>
    <mergeCell ref="E69:E72"/>
    <mergeCell ref="B87:G87"/>
    <mergeCell ref="A52:A55"/>
    <mergeCell ref="E52:E55"/>
    <mergeCell ref="A57:A60"/>
    <mergeCell ref="E57:E60"/>
    <mergeCell ref="A61:A64"/>
    <mergeCell ref="E61:E64"/>
    <mergeCell ref="A40:A43"/>
    <mergeCell ref="E40:E43"/>
    <mergeCell ref="A44:A47"/>
    <mergeCell ref="E44:E47"/>
    <mergeCell ref="A48:A51"/>
    <mergeCell ref="E48:E51"/>
    <mergeCell ref="A9:A10"/>
    <mergeCell ref="B9:G10"/>
    <mergeCell ref="F16:F19"/>
    <mergeCell ref="F20:F23"/>
    <mergeCell ref="O9:BF9"/>
    <mergeCell ref="B12:G12"/>
    <mergeCell ref="E15:F15"/>
    <mergeCell ref="A16:A19"/>
    <mergeCell ref="E16:E19"/>
    <mergeCell ref="A1:G1"/>
    <mergeCell ref="A2:G2"/>
    <mergeCell ref="A3:G3"/>
    <mergeCell ref="B5:G5"/>
    <mergeCell ref="B7:G7"/>
    <mergeCell ref="F24:F27"/>
    <mergeCell ref="F28:F31"/>
    <mergeCell ref="F32:F35"/>
    <mergeCell ref="F36:F39"/>
    <mergeCell ref="A20:A23"/>
    <mergeCell ref="E20:E23"/>
    <mergeCell ref="A24:A27"/>
    <mergeCell ref="E24:E27"/>
    <mergeCell ref="A28:A31"/>
    <mergeCell ref="E28:E31"/>
    <mergeCell ref="A32:A35"/>
    <mergeCell ref="E32:E35"/>
    <mergeCell ref="A36:A39"/>
    <mergeCell ref="E36:E39"/>
    <mergeCell ref="F40:F43"/>
    <mergeCell ref="F44:F47"/>
    <mergeCell ref="F48:F51"/>
    <mergeCell ref="F52:F55"/>
    <mergeCell ref="F57:F60"/>
    <mergeCell ref="F61:F64"/>
    <mergeCell ref="F65:F68"/>
    <mergeCell ref="F69:F72"/>
    <mergeCell ref="F73:F76"/>
    <mergeCell ref="F77:F80"/>
  </mergeCells>
  <hyperlinks>
    <hyperlink ref="C20" r:id="rId1"/>
    <hyperlink ref="C33" r:id="rId2"/>
    <hyperlink ref="C22" r:id="rId3"/>
    <hyperlink ref="C34"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7"/>
  <sheetViews>
    <sheetView topLeftCell="A64" workbookViewId="0">
      <selection activeCell="A67" sqref="A67:XFD67"/>
    </sheetView>
  </sheetViews>
  <sheetFormatPr baseColWidth="10" defaultColWidth="9.140625" defaultRowHeight="15" x14ac:dyDescent="0.3"/>
  <cols>
    <col min="1" max="1" width="9.140625" style="224"/>
    <col min="2" max="2" width="38.140625" style="228" customWidth="1"/>
    <col min="3" max="3" width="67.28515625" style="224" customWidth="1"/>
    <col min="4" max="4" width="37.42578125" style="224" customWidth="1"/>
    <col min="5" max="5" width="10.5703125" style="224" customWidth="1"/>
    <col min="6" max="6" width="7.85546875" style="240" customWidth="1"/>
    <col min="7" max="7" width="8.140625" style="292" bestFit="1" customWidth="1"/>
    <col min="8" max="8" width="30" style="223" customWidth="1"/>
    <col min="9" max="17" width="9.140625" style="223"/>
    <col min="18" max="16384" width="9.140625" style="224"/>
  </cols>
  <sheetData>
    <row r="1" spans="1:62" ht="29.25" customHeight="1" x14ac:dyDescent="0.3">
      <c r="B1" s="643" t="s">
        <v>12</v>
      </c>
      <c r="C1" s="643"/>
      <c r="D1" s="643"/>
      <c r="E1" s="643"/>
      <c r="F1" s="643"/>
      <c r="G1" s="643"/>
      <c r="H1" s="643"/>
    </row>
    <row r="2" spans="1:62" ht="21" customHeight="1" x14ac:dyDescent="0.3">
      <c r="B2" s="644" t="s">
        <v>4</v>
      </c>
      <c r="C2" s="644"/>
      <c r="D2" s="644"/>
      <c r="E2" s="644"/>
      <c r="F2" s="644"/>
      <c r="G2" s="644"/>
      <c r="H2" s="644"/>
    </row>
    <row r="3" spans="1:62" s="223" customFormat="1" ht="20.25" customHeight="1" x14ac:dyDescent="0.3">
      <c r="B3" s="645" t="s">
        <v>45</v>
      </c>
      <c r="C3" s="645"/>
      <c r="D3" s="645"/>
      <c r="E3" s="645"/>
      <c r="F3" s="645"/>
      <c r="G3" s="645"/>
      <c r="H3" s="645"/>
    </row>
    <row r="4" spans="1:62" s="223" customFormat="1" ht="20.25" customHeight="1" x14ac:dyDescent="0.3">
      <c r="B4" s="225"/>
      <c r="C4" s="226"/>
      <c r="D4" s="226"/>
      <c r="E4" s="226"/>
      <c r="F4" s="290"/>
      <c r="G4" s="291"/>
      <c r="H4" s="226"/>
    </row>
    <row r="5" spans="1:62" x14ac:dyDescent="0.3">
      <c r="B5" s="227" t="s">
        <v>3</v>
      </c>
      <c r="C5" s="646" t="s">
        <v>493</v>
      </c>
      <c r="D5" s="646"/>
      <c r="E5" s="646"/>
      <c r="F5" s="646"/>
      <c r="G5" s="646"/>
      <c r="H5" s="646"/>
    </row>
    <row r="6" spans="1:62" x14ac:dyDescent="0.3">
      <c r="C6" s="228"/>
      <c r="D6" s="228"/>
      <c r="E6" s="228"/>
      <c r="F6" s="175"/>
      <c r="H6" s="229"/>
    </row>
    <row r="7" spans="1:62" ht="21.75" customHeight="1" x14ac:dyDescent="0.3">
      <c r="B7" s="5" t="s">
        <v>0</v>
      </c>
      <c r="C7" s="646" t="s">
        <v>494</v>
      </c>
      <c r="D7" s="646"/>
      <c r="E7" s="646"/>
      <c r="F7" s="646"/>
      <c r="G7" s="646"/>
      <c r="H7" s="646"/>
      <c r="I7" s="6"/>
      <c r="J7" s="6"/>
      <c r="K7" s="6"/>
      <c r="L7" s="6"/>
      <c r="M7" s="6"/>
      <c r="N7" s="6"/>
      <c r="O7" s="6"/>
      <c r="P7" s="6"/>
    </row>
    <row r="8" spans="1:62" x14ac:dyDescent="0.3">
      <c r="B8" s="6"/>
      <c r="C8" s="6"/>
      <c r="D8" s="6"/>
      <c r="E8" s="6"/>
      <c r="F8" s="105"/>
      <c r="G8" s="106"/>
      <c r="H8" s="229"/>
    </row>
    <row r="9" spans="1:62" s="8" customFormat="1" ht="13.5" customHeight="1" x14ac:dyDescent="0.3">
      <c r="B9" s="546" t="s">
        <v>6</v>
      </c>
      <c r="C9" s="648" t="s">
        <v>643</v>
      </c>
      <c r="D9" s="649"/>
      <c r="E9" s="649"/>
      <c r="F9" s="649"/>
      <c r="G9" s="649"/>
      <c r="H9" s="650"/>
      <c r="I9" s="6"/>
      <c r="J9" s="6"/>
      <c r="K9" s="6"/>
      <c r="L9" s="6"/>
      <c r="M9" s="6"/>
      <c r="N9" s="6"/>
      <c r="O9" s="7"/>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554"/>
      <c r="BH9" s="7"/>
      <c r="BI9" s="7"/>
      <c r="BJ9" s="7"/>
    </row>
    <row r="10" spans="1:62" s="7" customFormat="1" ht="41.25" customHeight="1" x14ac:dyDescent="0.3">
      <c r="B10" s="647"/>
      <c r="C10" s="651"/>
      <c r="D10" s="652"/>
      <c r="E10" s="652"/>
      <c r="F10" s="652"/>
      <c r="G10" s="652"/>
      <c r="H10" s="653"/>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181"/>
      <c r="AW10" s="181"/>
      <c r="AX10" s="181"/>
      <c r="AY10" s="181"/>
      <c r="AZ10" s="181"/>
      <c r="BA10" s="181"/>
      <c r="BB10" s="181"/>
      <c r="BC10" s="181"/>
      <c r="BD10" s="181"/>
      <c r="BE10" s="181"/>
      <c r="BF10" s="181"/>
      <c r="BG10" s="181"/>
    </row>
    <row r="11" spans="1:62" x14ac:dyDescent="0.3">
      <c r="B11" s="6"/>
      <c r="C11" s="6"/>
      <c r="D11" s="6"/>
      <c r="E11" s="6"/>
      <c r="F11" s="105"/>
      <c r="G11" s="106"/>
      <c r="H11" s="229"/>
    </row>
    <row r="12" spans="1:62" ht="22.5" customHeight="1" x14ac:dyDescent="0.3">
      <c r="B12" s="5" t="s">
        <v>1</v>
      </c>
      <c r="C12" s="646" t="s">
        <v>105</v>
      </c>
      <c r="D12" s="646"/>
      <c r="E12" s="646"/>
      <c r="F12" s="646"/>
      <c r="G12" s="646"/>
      <c r="H12" s="646"/>
    </row>
    <row r="13" spans="1:62" x14ac:dyDescent="0.3">
      <c r="B13" s="6"/>
      <c r="C13" s="6"/>
      <c r="D13" s="6"/>
      <c r="E13" s="6"/>
      <c r="F13" s="105"/>
      <c r="G13" s="106"/>
      <c r="H13" s="229"/>
    </row>
    <row r="14" spans="1:62" ht="15.75" thickBot="1" x14ac:dyDescent="0.35"/>
    <row r="15" spans="1:62" ht="99.75" customHeight="1" thickBot="1" x14ac:dyDescent="0.35">
      <c r="A15" s="293" t="s">
        <v>644</v>
      </c>
      <c r="B15" s="294" t="s">
        <v>2</v>
      </c>
      <c r="C15" s="232" t="s">
        <v>7</v>
      </c>
      <c r="D15" s="232" t="s">
        <v>300</v>
      </c>
      <c r="E15" s="232" t="s">
        <v>5</v>
      </c>
      <c r="F15" s="568" t="s">
        <v>10</v>
      </c>
      <c r="G15" s="569"/>
      <c r="H15" s="233" t="s">
        <v>8</v>
      </c>
    </row>
    <row r="16" spans="1:62" ht="16.5" customHeight="1" thickBot="1" x14ac:dyDescent="0.35">
      <c r="A16" s="295"/>
      <c r="B16" s="294"/>
      <c r="C16" s="232"/>
      <c r="D16" s="232"/>
      <c r="E16" s="232"/>
      <c r="F16" s="296" t="s">
        <v>645</v>
      </c>
      <c r="G16" s="297" t="s">
        <v>646</v>
      </c>
      <c r="H16" s="298"/>
    </row>
    <row r="17" spans="1:17" s="14" customFormat="1" ht="111" customHeight="1" x14ac:dyDescent="0.25">
      <c r="A17" s="695">
        <v>1</v>
      </c>
      <c r="B17" s="698" t="s">
        <v>647</v>
      </c>
      <c r="C17" s="19" t="s">
        <v>648</v>
      </c>
      <c r="D17" s="176" t="s">
        <v>649</v>
      </c>
      <c r="E17" s="714">
        <v>0</v>
      </c>
      <c r="F17" s="701">
        <v>0.1</v>
      </c>
      <c r="G17" s="107">
        <v>0.1</v>
      </c>
      <c r="H17" s="717" t="s">
        <v>650</v>
      </c>
      <c r="I17" s="13"/>
      <c r="J17" s="13"/>
      <c r="K17" s="13"/>
      <c r="L17" s="13"/>
      <c r="M17" s="13"/>
      <c r="N17" s="13"/>
      <c r="O17" s="13"/>
      <c r="P17" s="13"/>
      <c r="Q17" s="13"/>
    </row>
    <row r="18" spans="1:17" s="14" customFormat="1" ht="24" customHeight="1" x14ac:dyDescent="0.25">
      <c r="A18" s="696"/>
      <c r="B18" s="699"/>
      <c r="C18" s="16" t="s">
        <v>651</v>
      </c>
      <c r="D18" s="177"/>
      <c r="E18" s="715"/>
      <c r="F18" s="702"/>
      <c r="G18" s="108"/>
      <c r="H18" s="718"/>
      <c r="I18" s="13"/>
      <c r="J18" s="13"/>
      <c r="K18" s="13"/>
      <c r="L18" s="13"/>
      <c r="M18" s="13"/>
      <c r="N18" s="13"/>
      <c r="O18" s="13"/>
      <c r="P18" s="13"/>
      <c r="Q18" s="13"/>
    </row>
    <row r="19" spans="1:17" s="14" customFormat="1" ht="21" customHeight="1" x14ac:dyDescent="0.25">
      <c r="A19" s="696"/>
      <c r="B19" s="699"/>
      <c r="C19" s="16" t="s">
        <v>652</v>
      </c>
      <c r="D19" s="15"/>
      <c r="E19" s="715"/>
      <c r="F19" s="702"/>
      <c r="G19" s="108"/>
      <c r="H19" s="718"/>
      <c r="I19" s="13"/>
      <c r="J19" s="13"/>
      <c r="K19" s="13"/>
      <c r="L19" s="13"/>
      <c r="M19" s="13"/>
      <c r="N19" s="13"/>
      <c r="O19" s="13"/>
      <c r="P19" s="13"/>
      <c r="Q19" s="13"/>
    </row>
    <row r="20" spans="1:17" s="14" customFormat="1" ht="17.25" customHeight="1" thickBot="1" x14ac:dyDescent="0.3">
      <c r="A20" s="697"/>
      <c r="B20" s="700"/>
      <c r="C20" s="20" t="s">
        <v>653</v>
      </c>
      <c r="D20" s="178"/>
      <c r="E20" s="716"/>
      <c r="F20" s="703"/>
      <c r="G20" s="109"/>
      <c r="H20" s="719"/>
      <c r="I20" s="13"/>
      <c r="J20" s="13"/>
      <c r="K20" s="13"/>
      <c r="L20" s="13"/>
      <c r="M20" s="13"/>
      <c r="N20" s="13"/>
      <c r="O20" s="13"/>
      <c r="P20" s="13"/>
      <c r="Q20" s="13"/>
    </row>
    <row r="21" spans="1:17" s="14" customFormat="1" ht="86.25" customHeight="1" x14ac:dyDescent="0.25">
      <c r="A21" s="713">
        <v>2</v>
      </c>
      <c r="B21" s="711" t="s">
        <v>654</v>
      </c>
      <c r="C21" s="17" t="s">
        <v>655</v>
      </c>
      <c r="D21" s="179" t="s">
        <v>656</v>
      </c>
      <c r="E21" s="720"/>
      <c r="F21" s="702">
        <v>0.05</v>
      </c>
      <c r="G21" s="110">
        <v>0.02</v>
      </c>
      <c r="H21" s="111" t="s">
        <v>657</v>
      </c>
      <c r="I21" s="13"/>
      <c r="J21" s="13"/>
      <c r="K21" s="13"/>
      <c r="L21" s="13"/>
      <c r="M21" s="13"/>
      <c r="N21" s="13"/>
      <c r="O21" s="13"/>
      <c r="P21" s="13"/>
      <c r="Q21" s="13"/>
    </row>
    <row r="22" spans="1:17" s="14" customFormat="1" ht="220.5" customHeight="1" x14ac:dyDescent="0.25">
      <c r="A22" s="709"/>
      <c r="B22" s="699"/>
      <c r="C22" s="16" t="s">
        <v>658</v>
      </c>
      <c r="D22" s="112" t="s">
        <v>659</v>
      </c>
      <c r="E22" s="721"/>
      <c r="F22" s="702"/>
      <c r="G22" s="113">
        <v>0.03</v>
      </c>
      <c r="H22" s="723" t="s">
        <v>660</v>
      </c>
      <c r="I22" s="13"/>
      <c r="J22" s="13"/>
      <c r="K22" s="13"/>
      <c r="L22" s="13"/>
      <c r="M22" s="13"/>
      <c r="N22" s="13"/>
      <c r="O22" s="13"/>
      <c r="P22" s="13"/>
      <c r="Q22" s="13"/>
    </row>
    <row r="23" spans="1:17" s="14" customFormat="1" ht="49.5" customHeight="1" x14ac:dyDescent="0.25">
      <c r="A23" s="709"/>
      <c r="B23" s="699"/>
      <c r="C23" s="16" t="s">
        <v>661</v>
      </c>
      <c r="D23" s="299" t="s">
        <v>662</v>
      </c>
      <c r="E23" s="721"/>
      <c r="F23" s="702"/>
      <c r="G23" s="113">
        <v>0.04</v>
      </c>
      <c r="H23" s="724"/>
      <c r="I23" s="13"/>
      <c r="J23" s="13"/>
      <c r="K23" s="13"/>
      <c r="L23" s="13"/>
      <c r="M23" s="13"/>
      <c r="N23" s="13"/>
      <c r="O23" s="13"/>
      <c r="P23" s="13"/>
      <c r="Q23" s="13"/>
    </row>
    <row r="24" spans="1:17" s="14" customFormat="1" ht="49.5" customHeight="1" thickBot="1" x14ac:dyDescent="0.3">
      <c r="A24" s="710"/>
      <c r="B24" s="712"/>
      <c r="C24" s="20" t="s">
        <v>663</v>
      </c>
      <c r="D24" s="299" t="s">
        <v>662</v>
      </c>
      <c r="E24" s="722"/>
      <c r="F24" s="702"/>
      <c r="G24" s="114">
        <v>0.05</v>
      </c>
      <c r="H24" s="725"/>
      <c r="I24" s="13"/>
      <c r="J24" s="13"/>
      <c r="K24" s="13"/>
      <c r="L24" s="13"/>
      <c r="M24" s="13"/>
      <c r="N24" s="13"/>
      <c r="O24" s="13"/>
      <c r="P24" s="13"/>
      <c r="Q24" s="13"/>
    </row>
    <row r="25" spans="1:17" s="14" customFormat="1" ht="53.1" customHeight="1" thickBot="1" x14ac:dyDescent="0.3">
      <c r="A25" s="695">
        <v>3</v>
      </c>
      <c r="B25" s="698" t="s">
        <v>664</v>
      </c>
      <c r="C25" s="19" t="s">
        <v>665</v>
      </c>
      <c r="D25" s="176" t="s">
        <v>666</v>
      </c>
      <c r="E25" s="663"/>
      <c r="F25" s="701">
        <v>0.1</v>
      </c>
      <c r="G25" s="115">
        <v>0.04</v>
      </c>
      <c r="H25" s="26"/>
      <c r="I25" s="13"/>
      <c r="J25" s="13"/>
      <c r="K25" s="13"/>
      <c r="L25" s="13"/>
      <c r="M25" s="13"/>
      <c r="N25" s="13"/>
      <c r="O25" s="13"/>
      <c r="P25" s="13"/>
      <c r="Q25" s="13"/>
    </row>
    <row r="26" spans="1:17" s="14" customFormat="1" ht="56.1" customHeight="1" x14ac:dyDescent="0.25">
      <c r="A26" s="696"/>
      <c r="B26" s="699"/>
      <c r="C26" s="16" t="s">
        <v>667</v>
      </c>
      <c r="D26" s="176" t="s">
        <v>668</v>
      </c>
      <c r="E26" s="664"/>
      <c r="F26" s="702"/>
      <c r="G26" s="113">
        <v>0.1</v>
      </c>
      <c r="H26" s="27"/>
      <c r="I26" s="13"/>
      <c r="J26" s="13"/>
      <c r="K26" s="13"/>
      <c r="L26" s="13"/>
      <c r="M26" s="13"/>
      <c r="N26" s="13"/>
      <c r="O26" s="13"/>
      <c r="P26" s="13"/>
      <c r="Q26" s="13"/>
    </row>
    <row r="27" spans="1:17" s="14" customFormat="1" ht="21" customHeight="1" x14ac:dyDescent="0.25">
      <c r="A27" s="696"/>
      <c r="B27" s="699"/>
      <c r="C27" s="16" t="s">
        <v>669</v>
      </c>
      <c r="D27" s="15"/>
      <c r="E27" s="664"/>
      <c r="F27" s="702"/>
      <c r="G27" s="113"/>
      <c r="H27" s="27"/>
      <c r="I27" s="13"/>
      <c r="J27" s="13"/>
      <c r="K27" s="13"/>
      <c r="L27" s="13"/>
      <c r="M27" s="13"/>
      <c r="N27" s="13"/>
      <c r="O27" s="13"/>
      <c r="P27" s="13"/>
      <c r="Q27" s="13"/>
    </row>
    <row r="28" spans="1:17" s="14" customFormat="1" ht="36.75" customHeight="1" thickBot="1" x14ac:dyDescent="0.3">
      <c r="A28" s="697"/>
      <c r="B28" s="700"/>
      <c r="C28" s="20" t="s">
        <v>670</v>
      </c>
      <c r="D28" s="178"/>
      <c r="E28" s="665"/>
      <c r="F28" s="703"/>
      <c r="G28" s="116"/>
      <c r="H28" s="28"/>
      <c r="I28" s="13"/>
      <c r="J28" s="13"/>
      <c r="K28" s="13"/>
      <c r="L28" s="13"/>
      <c r="M28" s="13"/>
      <c r="N28" s="13"/>
      <c r="O28" s="13"/>
      <c r="P28" s="13"/>
      <c r="Q28" s="13"/>
    </row>
    <row r="29" spans="1:17" s="14" customFormat="1" ht="64.5" customHeight="1" x14ac:dyDescent="0.25">
      <c r="A29" s="713">
        <v>4</v>
      </c>
      <c r="B29" s="711" t="s">
        <v>671</v>
      </c>
      <c r="C29" s="17" t="s">
        <v>672</v>
      </c>
      <c r="D29" s="179" t="s">
        <v>673</v>
      </c>
      <c r="E29" s="179"/>
      <c r="F29" s="702">
        <v>0.1</v>
      </c>
      <c r="G29" s="110">
        <v>0.03</v>
      </c>
      <c r="H29" s="29"/>
      <c r="I29" s="13"/>
      <c r="J29" s="13"/>
      <c r="K29" s="13"/>
      <c r="L29" s="13"/>
      <c r="M29" s="13"/>
      <c r="N29" s="13"/>
      <c r="O29" s="13"/>
      <c r="P29" s="13"/>
      <c r="Q29" s="13"/>
    </row>
    <row r="30" spans="1:17" s="14" customFormat="1" ht="60" x14ac:dyDescent="0.25">
      <c r="A30" s="709"/>
      <c r="B30" s="699"/>
      <c r="C30" s="16" t="s">
        <v>674</v>
      </c>
      <c r="D30" s="177" t="s">
        <v>675</v>
      </c>
      <c r="E30" s="177"/>
      <c r="F30" s="702"/>
      <c r="G30" s="113">
        <v>7.0000000000000007E-2</v>
      </c>
      <c r="H30" s="27"/>
      <c r="I30" s="13"/>
      <c r="J30" s="13"/>
      <c r="K30" s="13"/>
      <c r="L30" s="13"/>
      <c r="M30" s="13"/>
      <c r="N30" s="13"/>
      <c r="O30" s="13"/>
      <c r="P30" s="13"/>
      <c r="Q30" s="13"/>
    </row>
    <row r="31" spans="1:17" s="14" customFormat="1" ht="30" customHeight="1" x14ac:dyDescent="0.25">
      <c r="A31" s="709"/>
      <c r="B31" s="699"/>
      <c r="C31" s="16" t="s">
        <v>676</v>
      </c>
      <c r="D31" s="15"/>
      <c r="E31" s="177"/>
      <c r="F31" s="702"/>
      <c r="G31" s="113">
        <v>7.0000000000000007E-2</v>
      </c>
      <c r="H31" s="27"/>
      <c r="I31" s="13"/>
      <c r="J31" s="13"/>
      <c r="K31" s="13"/>
      <c r="L31" s="13"/>
      <c r="M31" s="13"/>
      <c r="N31" s="13"/>
      <c r="O31" s="13"/>
      <c r="P31" s="13"/>
      <c r="Q31" s="13"/>
    </row>
    <row r="32" spans="1:17" s="14" customFormat="1" ht="51.6" customHeight="1" thickBot="1" x14ac:dyDescent="0.3">
      <c r="A32" s="710"/>
      <c r="B32" s="712"/>
      <c r="C32" s="21" t="s">
        <v>677</v>
      </c>
      <c r="D32" s="180" t="s">
        <v>675</v>
      </c>
      <c r="E32" s="180"/>
      <c r="F32" s="702"/>
      <c r="G32" s="114">
        <v>0.1</v>
      </c>
      <c r="H32" s="30"/>
      <c r="I32" s="13"/>
      <c r="J32" s="13"/>
      <c r="K32" s="13"/>
      <c r="L32" s="13"/>
      <c r="M32" s="13"/>
      <c r="N32" s="13"/>
      <c r="O32" s="13"/>
      <c r="P32" s="13"/>
      <c r="Q32" s="13"/>
    </row>
    <row r="33" spans="1:17" s="14" customFormat="1" ht="33" customHeight="1" x14ac:dyDescent="0.25">
      <c r="A33" s="695">
        <v>5</v>
      </c>
      <c r="B33" s="698" t="s">
        <v>678</v>
      </c>
      <c r="C33" s="117" t="s">
        <v>679</v>
      </c>
      <c r="D33" s="176"/>
      <c r="E33" s="176"/>
      <c r="F33" s="701">
        <v>0.1</v>
      </c>
      <c r="G33" s="115"/>
      <c r="H33" s="26"/>
      <c r="I33" s="13"/>
      <c r="J33" s="13"/>
      <c r="K33" s="13"/>
      <c r="L33" s="13"/>
      <c r="M33" s="13"/>
      <c r="N33" s="13"/>
      <c r="O33" s="13"/>
      <c r="P33" s="13"/>
      <c r="Q33" s="13"/>
    </row>
    <row r="34" spans="1:17" s="14" customFormat="1" ht="60" x14ac:dyDescent="0.25">
      <c r="A34" s="696"/>
      <c r="B34" s="699"/>
      <c r="C34" s="16" t="s">
        <v>680</v>
      </c>
      <c r="D34" s="177" t="s">
        <v>681</v>
      </c>
      <c r="E34" s="177"/>
      <c r="F34" s="702"/>
      <c r="G34" s="113">
        <v>0.1</v>
      </c>
      <c r="H34" s="280" t="s">
        <v>682</v>
      </c>
      <c r="I34" s="13"/>
      <c r="J34" s="13"/>
      <c r="K34" s="13"/>
      <c r="L34" s="13"/>
      <c r="M34" s="13"/>
      <c r="N34" s="13"/>
      <c r="O34" s="13"/>
      <c r="P34" s="13"/>
      <c r="Q34" s="13"/>
    </row>
    <row r="35" spans="1:17" s="14" customFormat="1" ht="21" customHeight="1" x14ac:dyDescent="0.25">
      <c r="A35" s="696"/>
      <c r="B35" s="699"/>
      <c r="C35" s="16" t="s">
        <v>669</v>
      </c>
      <c r="D35" s="15"/>
      <c r="E35" s="177"/>
      <c r="F35" s="702"/>
      <c r="G35" s="113"/>
      <c r="H35" s="27"/>
      <c r="I35" s="13"/>
      <c r="J35" s="13"/>
      <c r="K35" s="13"/>
      <c r="L35" s="13"/>
      <c r="M35" s="13"/>
      <c r="N35" s="13"/>
      <c r="O35" s="13"/>
      <c r="P35" s="13"/>
      <c r="Q35" s="13"/>
    </row>
    <row r="36" spans="1:17" s="14" customFormat="1" ht="24" customHeight="1" thickBot="1" x14ac:dyDescent="0.3">
      <c r="A36" s="697"/>
      <c r="B36" s="700"/>
      <c r="C36" s="20" t="s">
        <v>670</v>
      </c>
      <c r="D36" s="178"/>
      <c r="E36" s="178"/>
      <c r="F36" s="703"/>
      <c r="G36" s="116"/>
      <c r="H36" s="28"/>
      <c r="I36" s="13"/>
      <c r="J36" s="13"/>
      <c r="K36" s="13"/>
      <c r="L36" s="13"/>
      <c r="M36" s="13"/>
      <c r="N36" s="13"/>
      <c r="O36" s="13"/>
      <c r="P36" s="13"/>
      <c r="Q36" s="13"/>
    </row>
    <row r="37" spans="1:17" s="14" customFormat="1" ht="24.75" customHeight="1" x14ac:dyDescent="0.25">
      <c r="A37" s="713">
        <v>6</v>
      </c>
      <c r="B37" s="711" t="s">
        <v>683</v>
      </c>
      <c r="C37" s="17" t="s">
        <v>684</v>
      </c>
      <c r="D37" s="179"/>
      <c r="E37" s="179"/>
      <c r="F37" s="702">
        <v>0.1</v>
      </c>
      <c r="G37" s="110"/>
      <c r="H37" s="29"/>
      <c r="I37" s="13"/>
      <c r="J37" s="13"/>
      <c r="K37" s="13"/>
      <c r="L37" s="13"/>
      <c r="M37" s="13"/>
      <c r="N37" s="13"/>
      <c r="O37" s="13"/>
      <c r="P37" s="13"/>
      <c r="Q37" s="13"/>
    </row>
    <row r="38" spans="1:17" s="14" customFormat="1" ht="24" customHeight="1" x14ac:dyDescent="0.25">
      <c r="A38" s="709"/>
      <c r="B38" s="699"/>
      <c r="C38" s="16" t="s">
        <v>685</v>
      </c>
      <c r="D38" s="177"/>
      <c r="E38" s="177"/>
      <c r="F38" s="702"/>
      <c r="G38" s="113"/>
      <c r="H38" s="27"/>
      <c r="I38" s="13"/>
      <c r="J38" s="13"/>
      <c r="K38" s="13"/>
      <c r="L38" s="13"/>
      <c r="M38" s="13"/>
      <c r="N38" s="13"/>
      <c r="O38" s="13"/>
      <c r="P38" s="13"/>
      <c r="Q38" s="13"/>
    </row>
    <row r="39" spans="1:17" s="14" customFormat="1" ht="21" customHeight="1" x14ac:dyDescent="0.25">
      <c r="A39" s="709"/>
      <c r="B39" s="699"/>
      <c r="C39" s="16" t="s">
        <v>150</v>
      </c>
      <c r="D39" s="15"/>
      <c r="E39" s="177"/>
      <c r="F39" s="702"/>
      <c r="G39" s="113"/>
      <c r="H39" s="27"/>
      <c r="I39" s="13"/>
      <c r="J39" s="13"/>
      <c r="K39" s="13"/>
      <c r="L39" s="13"/>
      <c r="M39" s="13"/>
      <c r="N39" s="13"/>
      <c r="O39" s="13"/>
      <c r="P39" s="13"/>
      <c r="Q39" s="13"/>
    </row>
    <row r="40" spans="1:17" s="14" customFormat="1" ht="24" customHeight="1" thickBot="1" x14ac:dyDescent="0.3">
      <c r="A40" s="710"/>
      <c r="B40" s="712"/>
      <c r="C40" s="21" t="s">
        <v>151</v>
      </c>
      <c r="D40" s="180"/>
      <c r="E40" s="180"/>
      <c r="F40" s="702"/>
      <c r="G40" s="114"/>
      <c r="H40" s="30"/>
      <c r="I40" s="13"/>
      <c r="J40" s="13"/>
      <c r="K40" s="13"/>
      <c r="L40" s="13"/>
      <c r="M40" s="13"/>
      <c r="N40" s="13"/>
      <c r="O40" s="13"/>
      <c r="P40" s="13"/>
      <c r="Q40" s="13"/>
    </row>
    <row r="41" spans="1:17" s="14" customFormat="1" ht="27" customHeight="1" x14ac:dyDescent="0.25">
      <c r="A41" s="695">
        <v>7</v>
      </c>
      <c r="B41" s="698" t="s">
        <v>686</v>
      </c>
      <c r="C41" s="16" t="s">
        <v>687</v>
      </c>
      <c r="D41" s="176"/>
      <c r="E41" s="176"/>
      <c r="F41" s="701">
        <v>0.1</v>
      </c>
      <c r="G41" s="115"/>
      <c r="H41" s="26"/>
      <c r="I41" s="13"/>
      <c r="J41" s="13"/>
      <c r="K41" s="13"/>
      <c r="L41" s="13"/>
      <c r="M41" s="13"/>
      <c r="N41" s="13"/>
      <c r="O41" s="13"/>
      <c r="P41" s="13"/>
      <c r="Q41" s="13"/>
    </row>
    <row r="42" spans="1:17" s="14" customFormat="1" ht="24" customHeight="1" x14ac:dyDescent="0.25">
      <c r="A42" s="696"/>
      <c r="B42" s="699"/>
      <c r="C42" s="16" t="s">
        <v>685</v>
      </c>
      <c r="D42" s="177"/>
      <c r="E42" s="177"/>
      <c r="F42" s="702"/>
      <c r="G42" s="113"/>
      <c r="H42" s="27"/>
      <c r="I42" s="13"/>
      <c r="J42" s="13"/>
      <c r="K42" s="13"/>
      <c r="L42" s="13"/>
      <c r="M42" s="13"/>
      <c r="N42" s="13"/>
      <c r="O42" s="13"/>
      <c r="P42" s="13"/>
      <c r="Q42" s="13"/>
    </row>
    <row r="43" spans="1:17" s="14" customFormat="1" ht="21" customHeight="1" x14ac:dyDescent="0.25">
      <c r="A43" s="696"/>
      <c r="B43" s="699"/>
      <c r="C43" s="16" t="s">
        <v>150</v>
      </c>
      <c r="D43" s="15"/>
      <c r="E43" s="177"/>
      <c r="F43" s="702"/>
      <c r="G43" s="113"/>
      <c r="H43" s="27"/>
      <c r="I43" s="13"/>
      <c r="J43" s="13"/>
      <c r="K43" s="13"/>
      <c r="L43" s="13"/>
      <c r="M43" s="13"/>
      <c r="N43" s="13"/>
      <c r="O43" s="13"/>
      <c r="P43" s="13"/>
      <c r="Q43" s="13"/>
    </row>
    <row r="44" spans="1:17" s="14" customFormat="1" ht="24.75" customHeight="1" thickBot="1" x14ac:dyDescent="0.3">
      <c r="A44" s="697"/>
      <c r="B44" s="700"/>
      <c r="C44" s="20" t="s">
        <v>151</v>
      </c>
      <c r="D44" s="178"/>
      <c r="E44" s="178"/>
      <c r="F44" s="703"/>
      <c r="G44" s="116"/>
      <c r="H44" s="28"/>
      <c r="I44" s="13"/>
      <c r="J44" s="13"/>
      <c r="K44" s="13"/>
      <c r="L44" s="13"/>
      <c r="M44" s="13"/>
      <c r="N44" s="13"/>
      <c r="O44" s="13"/>
      <c r="P44" s="13"/>
      <c r="Q44" s="13"/>
    </row>
    <row r="45" spans="1:17" s="14" customFormat="1" ht="27.75" customHeight="1" x14ac:dyDescent="0.25">
      <c r="A45" s="707">
        <v>8</v>
      </c>
      <c r="B45" s="627" t="s">
        <v>688</v>
      </c>
      <c r="C45" s="118" t="s">
        <v>689</v>
      </c>
      <c r="D45" s="179"/>
      <c r="E45" s="179"/>
      <c r="F45" s="702">
        <v>0.05</v>
      </c>
      <c r="G45" s="110"/>
      <c r="H45" s="29"/>
      <c r="I45" s="13"/>
      <c r="J45" s="13"/>
      <c r="K45" s="13"/>
      <c r="L45" s="13"/>
      <c r="M45" s="13"/>
      <c r="N45" s="13"/>
      <c r="O45" s="13"/>
      <c r="P45" s="13"/>
      <c r="Q45" s="13"/>
    </row>
    <row r="46" spans="1:17" s="14" customFormat="1" ht="44.25" customHeight="1" x14ac:dyDescent="0.25">
      <c r="A46" s="708"/>
      <c r="B46" s="622"/>
      <c r="C46" s="16" t="s">
        <v>690</v>
      </c>
      <c r="D46" s="177"/>
      <c r="E46" s="177"/>
      <c r="F46" s="702"/>
      <c r="G46" s="113">
        <v>2.5000000000000001E-2</v>
      </c>
      <c r="H46" s="27"/>
      <c r="I46" s="13"/>
      <c r="J46" s="13"/>
      <c r="K46" s="13"/>
      <c r="L46" s="13"/>
      <c r="M46" s="13"/>
      <c r="N46" s="13"/>
      <c r="O46" s="13"/>
      <c r="P46" s="13"/>
      <c r="Q46" s="13"/>
    </row>
    <row r="47" spans="1:17" s="14" customFormat="1" ht="21" customHeight="1" x14ac:dyDescent="0.25">
      <c r="A47" s="708"/>
      <c r="B47" s="622"/>
      <c r="C47" s="16" t="s">
        <v>691</v>
      </c>
      <c r="D47" s="15"/>
      <c r="E47" s="177"/>
      <c r="F47" s="702"/>
      <c r="G47" s="113"/>
      <c r="H47" s="27"/>
      <c r="I47" s="13"/>
      <c r="J47" s="13"/>
      <c r="K47" s="13"/>
      <c r="L47" s="13"/>
      <c r="M47" s="13"/>
      <c r="N47" s="13"/>
      <c r="O47" s="13"/>
      <c r="P47" s="13"/>
      <c r="Q47" s="13"/>
    </row>
    <row r="48" spans="1:17" s="14" customFormat="1" ht="27.95" customHeight="1" thickBot="1" x14ac:dyDescent="0.3">
      <c r="A48" s="708"/>
      <c r="B48" s="623"/>
      <c r="C48" s="20" t="s">
        <v>692</v>
      </c>
      <c r="D48" s="178"/>
      <c r="E48" s="178"/>
      <c r="F48" s="703"/>
      <c r="G48" s="116">
        <v>0.05</v>
      </c>
      <c r="H48" s="28"/>
      <c r="I48" s="13"/>
      <c r="J48" s="13"/>
      <c r="K48" s="13"/>
      <c r="L48" s="13"/>
      <c r="M48" s="13"/>
      <c r="N48" s="13"/>
      <c r="O48" s="13"/>
      <c r="P48" s="13"/>
      <c r="Q48" s="13"/>
    </row>
    <row r="49" spans="1:17" s="14" customFormat="1" ht="26.25" customHeight="1" x14ac:dyDescent="0.25">
      <c r="A49" s="709">
        <v>9</v>
      </c>
      <c r="B49" s="711" t="s">
        <v>693</v>
      </c>
      <c r="C49" s="16" t="s">
        <v>694</v>
      </c>
      <c r="D49" s="179"/>
      <c r="E49" s="179"/>
      <c r="F49" s="702">
        <v>0.1</v>
      </c>
      <c r="G49" s="110"/>
      <c r="H49" s="29"/>
      <c r="I49" s="13"/>
      <c r="J49" s="13"/>
      <c r="K49" s="13"/>
      <c r="L49" s="13"/>
      <c r="M49" s="13"/>
      <c r="N49" s="13"/>
      <c r="O49" s="13"/>
      <c r="P49" s="13"/>
      <c r="Q49" s="13"/>
    </row>
    <row r="50" spans="1:17" s="14" customFormat="1" ht="24" customHeight="1" x14ac:dyDescent="0.25">
      <c r="A50" s="709"/>
      <c r="B50" s="699"/>
      <c r="C50" s="16" t="s">
        <v>695</v>
      </c>
      <c r="D50" s="177"/>
      <c r="E50" s="177"/>
      <c r="F50" s="702"/>
      <c r="G50" s="113">
        <v>0</v>
      </c>
      <c r="H50" s="27"/>
      <c r="I50" s="13"/>
      <c r="J50" s="13"/>
      <c r="K50" s="13"/>
      <c r="L50" s="13"/>
      <c r="M50" s="13"/>
      <c r="N50" s="13"/>
      <c r="O50" s="13"/>
      <c r="P50" s="13"/>
      <c r="Q50" s="13"/>
    </row>
    <row r="51" spans="1:17" s="14" customFormat="1" ht="21" customHeight="1" x14ac:dyDescent="0.25">
      <c r="A51" s="709"/>
      <c r="B51" s="699"/>
      <c r="C51" s="16" t="s">
        <v>150</v>
      </c>
      <c r="D51" s="15"/>
      <c r="E51" s="177"/>
      <c r="F51" s="702"/>
      <c r="G51" s="113"/>
      <c r="H51" s="27"/>
      <c r="I51" s="13"/>
      <c r="J51" s="13"/>
      <c r="K51" s="13"/>
      <c r="L51" s="13"/>
      <c r="M51" s="13"/>
      <c r="N51" s="13"/>
      <c r="O51" s="13"/>
      <c r="P51" s="13"/>
      <c r="Q51" s="13"/>
    </row>
    <row r="52" spans="1:17" s="14" customFormat="1" ht="45.75" thickBot="1" x14ac:dyDescent="0.3">
      <c r="A52" s="710"/>
      <c r="B52" s="712"/>
      <c r="C52" s="21" t="s">
        <v>696</v>
      </c>
      <c r="D52" s="180"/>
      <c r="E52" s="180"/>
      <c r="F52" s="702"/>
      <c r="G52" s="114">
        <v>7.0000000000000007E-2</v>
      </c>
      <c r="H52" s="30"/>
      <c r="I52" s="13"/>
      <c r="J52" s="13"/>
      <c r="K52" s="13"/>
      <c r="L52" s="13"/>
      <c r="M52" s="13"/>
      <c r="N52" s="13"/>
      <c r="O52" s="13"/>
      <c r="P52" s="13"/>
      <c r="Q52" s="13"/>
    </row>
    <row r="53" spans="1:17" s="14" customFormat="1" ht="28.5" customHeight="1" x14ac:dyDescent="0.25">
      <c r="A53" s="695">
        <v>10</v>
      </c>
      <c r="B53" s="698" t="s">
        <v>697</v>
      </c>
      <c r="C53" s="16" t="s">
        <v>694</v>
      </c>
      <c r="D53" s="176"/>
      <c r="E53" s="176"/>
      <c r="F53" s="701">
        <v>0.1</v>
      </c>
      <c r="G53" s="115"/>
      <c r="H53" s="26"/>
      <c r="I53" s="13"/>
      <c r="J53" s="13"/>
      <c r="K53" s="13"/>
      <c r="L53" s="13"/>
      <c r="M53" s="13"/>
      <c r="N53" s="13"/>
      <c r="O53" s="13"/>
      <c r="P53" s="13"/>
      <c r="Q53" s="13"/>
    </row>
    <row r="54" spans="1:17" s="14" customFormat="1" ht="24" customHeight="1" x14ac:dyDescent="0.25">
      <c r="A54" s="696"/>
      <c r="B54" s="699"/>
      <c r="C54" s="16" t="s">
        <v>695</v>
      </c>
      <c r="D54" s="177"/>
      <c r="E54" s="177"/>
      <c r="F54" s="702"/>
      <c r="G54" s="113"/>
      <c r="H54" s="27"/>
      <c r="I54" s="13"/>
      <c r="J54" s="13"/>
      <c r="K54" s="13"/>
      <c r="L54" s="13"/>
      <c r="M54" s="13"/>
      <c r="N54" s="13"/>
      <c r="O54" s="13"/>
      <c r="P54" s="13"/>
      <c r="Q54" s="13"/>
    </row>
    <row r="55" spans="1:17" s="14" customFormat="1" ht="21" customHeight="1" x14ac:dyDescent="0.25">
      <c r="A55" s="696"/>
      <c r="B55" s="699"/>
      <c r="C55" s="16" t="s">
        <v>150</v>
      </c>
      <c r="D55" s="15"/>
      <c r="E55" s="177"/>
      <c r="F55" s="702"/>
      <c r="G55" s="113"/>
      <c r="H55" s="27"/>
      <c r="I55" s="13"/>
      <c r="J55" s="13"/>
      <c r="K55" s="13"/>
      <c r="L55" s="13"/>
      <c r="M55" s="13"/>
      <c r="N55" s="13"/>
      <c r="O55" s="13"/>
      <c r="P55" s="13"/>
      <c r="Q55" s="13"/>
    </row>
    <row r="56" spans="1:17" s="14" customFormat="1" ht="69.599999999999994" customHeight="1" thickBot="1" x14ac:dyDescent="0.3">
      <c r="A56" s="697"/>
      <c r="B56" s="700"/>
      <c r="C56" s="20" t="s">
        <v>698</v>
      </c>
      <c r="D56" s="178"/>
      <c r="E56" s="178"/>
      <c r="F56" s="703"/>
      <c r="G56" s="116">
        <v>0.1</v>
      </c>
      <c r="H56" s="28"/>
      <c r="I56" s="13"/>
      <c r="J56" s="13"/>
      <c r="K56" s="13"/>
      <c r="L56" s="13"/>
      <c r="M56" s="13"/>
      <c r="N56" s="13"/>
      <c r="O56" s="13"/>
      <c r="P56" s="13"/>
      <c r="Q56" s="13"/>
    </row>
    <row r="57" spans="1:17" s="14" customFormat="1" ht="25.5" customHeight="1" x14ac:dyDescent="0.25">
      <c r="A57" s="695">
        <v>11</v>
      </c>
      <c r="B57" s="704" t="s">
        <v>699</v>
      </c>
      <c r="C57" s="19" t="s">
        <v>694</v>
      </c>
      <c r="D57" s="119"/>
      <c r="E57" s="119"/>
      <c r="F57" s="701">
        <v>0.1</v>
      </c>
      <c r="G57" s="120"/>
      <c r="H57" s="121"/>
      <c r="I57" s="13"/>
      <c r="J57" s="13"/>
      <c r="K57" s="13"/>
      <c r="L57" s="13"/>
      <c r="M57" s="13"/>
      <c r="N57" s="13"/>
      <c r="O57" s="13"/>
      <c r="P57" s="13"/>
      <c r="Q57" s="13"/>
    </row>
    <row r="58" spans="1:17" s="14" customFormat="1" ht="30" x14ac:dyDescent="0.25">
      <c r="A58" s="696"/>
      <c r="B58" s="705"/>
      <c r="C58" s="16" t="s">
        <v>695</v>
      </c>
      <c r="D58" s="78"/>
      <c r="E58" s="78"/>
      <c r="F58" s="702"/>
      <c r="G58" s="122"/>
      <c r="H58" s="123"/>
      <c r="I58" s="13"/>
      <c r="J58" s="13"/>
      <c r="K58" s="13"/>
      <c r="L58" s="13"/>
      <c r="M58" s="13"/>
      <c r="N58" s="13"/>
      <c r="O58" s="13"/>
      <c r="P58" s="13"/>
      <c r="Q58" s="13"/>
    </row>
    <row r="59" spans="1:17" s="14" customFormat="1" ht="30" x14ac:dyDescent="0.25">
      <c r="A59" s="696"/>
      <c r="B59" s="705"/>
      <c r="C59" s="16" t="s">
        <v>700</v>
      </c>
      <c r="D59" s="78"/>
      <c r="E59" s="78"/>
      <c r="F59" s="702"/>
      <c r="G59" s="122"/>
      <c r="H59" s="123"/>
      <c r="I59" s="13"/>
      <c r="J59" s="13"/>
      <c r="K59" s="13"/>
      <c r="L59" s="13"/>
      <c r="M59" s="13"/>
      <c r="N59" s="13"/>
      <c r="O59" s="13"/>
      <c r="P59" s="13"/>
      <c r="Q59" s="13"/>
    </row>
    <row r="60" spans="1:17" ht="30.75" thickBot="1" x14ac:dyDescent="0.35">
      <c r="A60" s="697"/>
      <c r="B60" s="706"/>
      <c r="C60" s="20" t="s">
        <v>701</v>
      </c>
      <c r="D60" s="300"/>
      <c r="E60" s="300"/>
      <c r="F60" s="703"/>
      <c r="G60" s="301"/>
      <c r="H60" s="302"/>
    </row>
    <row r="61" spans="1:17" x14ac:dyDescent="0.3">
      <c r="A61" s="124"/>
      <c r="C61" s="185"/>
      <c r="F61" s="303">
        <f>SUM(F17:F60)</f>
        <v>0.99999999999999989</v>
      </c>
      <c r="G61" s="304">
        <f>SUM(G17,G24,G26,G34,G48,G52,G56,G32)</f>
        <v>0.66999999999999993</v>
      </c>
    </row>
    <row r="62" spans="1:17" x14ac:dyDescent="0.3">
      <c r="A62" s="124"/>
      <c r="C62" s="185"/>
    </row>
    <row r="63" spans="1:17" x14ac:dyDescent="0.3">
      <c r="A63" s="14"/>
      <c r="B63" s="228" t="s">
        <v>233</v>
      </c>
      <c r="C63" s="570"/>
      <c r="D63" s="570"/>
      <c r="E63" s="570"/>
      <c r="F63" s="570"/>
      <c r="G63" s="570"/>
      <c r="H63" s="570"/>
    </row>
    <row r="64" spans="1:17" x14ac:dyDescent="0.3">
      <c r="A64" s="14"/>
      <c r="C64" s="235"/>
      <c r="D64" s="235"/>
      <c r="E64" s="235"/>
      <c r="F64" s="305"/>
      <c r="H64" s="235"/>
    </row>
    <row r="65" spans="1:16" x14ac:dyDescent="0.3">
      <c r="B65" s="228" t="s">
        <v>234</v>
      </c>
      <c r="C65" s="306">
        <v>0.67</v>
      </c>
    </row>
    <row r="67" spans="1:16" s="4" customFormat="1" ht="22.5" customHeight="1" x14ac:dyDescent="0.3">
      <c r="A67" s="562" t="s">
        <v>1612</v>
      </c>
      <c r="B67" s="562"/>
      <c r="C67" s="562"/>
      <c r="G67" s="3"/>
      <c r="H67" s="3"/>
      <c r="I67" s="3"/>
      <c r="J67" s="3"/>
      <c r="K67" s="3"/>
      <c r="L67" s="3"/>
      <c r="M67" s="3"/>
      <c r="N67" s="3"/>
      <c r="O67" s="3"/>
      <c r="P67" s="3"/>
    </row>
  </sheetData>
  <sheetProtection algorithmName="SHA-512" hashValue="BPevdG3Q2GB72wXqqQcCkH7jG7DjnpuT/oHjkGZok2I34AG6qIvn0V73J5SeK+1ONLEjzv6yrzjI7BcxlltePw==" saltValue="6blvvlTXsN5axQ5Td9bvJQ==" spinCount="100000" sheet="1" objects="1" scenarios="1"/>
  <mergeCells count="50">
    <mergeCell ref="A67:C67"/>
    <mergeCell ref="B1:H1"/>
    <mergeCell ref="B2:H2"/>
    <mergeCell ref="B3:H3"/>
    <mergeCell ref="C5:H5"/>
    <mergeCell ref="C7:H7"/>
    <mergeCell ref="E21:E24"/>
    <mergeCell ref="F21:F24"/>
    <mergeCell ref="H22:H24"/>
    <mergeCell ref="A29:A32"/>
    <mergeCell ref="B29:B32"/>
    <mergeCell ref="F29:F32"/>
    <mergeCell ref="A25:A28"/>
    <mergeCell ref="B25:B28"/>
    <mergeCell ref="E25:E28"/>
    <mergeCell ref="F25:F28"/>
    <mergeCell ref="P9:BG9"/>
    <mergeCell ref="C12:H12"/>
    <mergeCell ref="F15:G15"/>
    <mergeCell ref="A17:A20"/>
    <mergeCell ref="B17:B20"/>
    <mergeCell ref="E17:E20"/>
    <mergeCell ref="F17:F20"/>
    <mergeCell ref="H17:H20"/>
    <mergeCell ref="B9:B10"/>
    <mergeCell ref="C9:H10"/>
    <mergeCell ref="A21:A24"/>
    <mergeCell ref="B21:B24"/>
    <mergeCell ref="A33:A36"/>
    <mergeCell ref="B33:B36"/>
    <mergeCell ref="F33:F36"/>
    <mergeCell ref="A37:A40"/>
    <mergeCell ref="B37:B40"/>
    <mergeCell ref="F37:F40"/>
    <mergeCell ref="A41:A44"/>
    <mergeCell ref="B41:B44"/>
    <mergeCell ref="F41:F44"/>
    <mergeCell ref="A45:A48"/>
    <mergeCell ref="B45:B48"/>
    <mergeCell ref="F45:F48"/>
    <mergeCell ref="A49:A52"/>
    <mergeCell ref="B49:B52"/>
    <mergeCell ref="F49:F52"/>
    <mergeCell ref="C63:H63"/>
    <mergeCell ref="A53:A56"/>
    <mergeCell ref="B53:B56"/>
    <mergeCell ref="F53:F56"/>
    <mergeCell ref="A57:A60"/>
    <mergeCell ref="B57:B60"/>
    <mergeCell ref="F57:F6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topLeftCell="A46" workbookViewId="0">
      <selection activeCell="A53" sqref="A53"/>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493</v>
      </c>
      <c r="C5" s="646"/>
      <c r="D5" s="646"/>
      <c r="E5" s="646"/>
      <c r="F5" s="646"/>
      <c r="G5" s="646"/>
    </row>
    <row r="6" spans="1:61" x14ac:dyDescent="0.3">
      <c r="B6" s="228"/>
      <c r="C6" s="228"/>
      <c r="D6" s="276"/>
      <c r="E6" s="228"/>
      <c r="F6" s="228"/>
      <c r="G6" s="229"/>
    </row>
    <row r="7" spans="1:61" ht="21.75" customHeight="1" x14ac:dyDescent="0.3">
      <c r="A7" s="5" t="s">
        <v>0</v>
      </c>
      <c r="B7" s="646" t="s">
        <v>494</v>
      </c>
      <c r="C7" s="646"/>
      <c r="D7" s="646"/>
      <c r="E7" s="646"/>
      <c r="F7" s="646"/>
      <c r="G7" s="646"/>
      <c r="H7" s="6"/>
      <c r="I7" s="6"/>
      <c r="J7" s="6"/>
      <c r="K7" s="6"/>
      <c r="L7" s="6"/>
      <c r="M7" s="6"/>
      <c r="N7" s="6"/>
      <c r="O7" s="6"/>
    </row>
    <row r="8" spans="1:61" x14ac:dyDescent="0.3">
      <c r="A8" s="6"/>
      <c r="B8" s="6"/>
      <c r="C8" s="6"/>
      <c r="D8" s="89"/>
      <c r="E8" s="6"/>
      <c r="F8" s="6"/>
      <c r="G8" s="229"/>
    </row>
    <row r="9" spans="1:61" s="8" customFormat="1" ht="13.5" customHeight="1" x14ac:dyDescent="0.3">
      <c r="A9" s="546" t="s">
        <v>6</v>
      </c>
      <c r="B9" s="689" t="s">
        <v>702</v>
      </c>
      <c r="C9" s="690"/>
      <c r="D9" s="690"/>
      <c r="E9" s="690"/>
      <c r="F9" s="690"/>
      <c r="G9" s="691"/>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47"/>
      <c r="B10" s="692"/>
      <c r="C10" s="693"/>
      <c r="D10" s="693"/>
      <c r="E10" s="693"/>
      <c r="F10" s="693"/>
      <c r="G10" s="694"/>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89"/>
      <c r="E11" s="6"/>
      <c r="F11" s="6"/>
      <c r="G11" s="229"/>
    </row>
    <row r="12" spans="1:61" ht="22.5" customHeight="1" x14ac:dyDescent="0.3">
      <c r="A12" s="5" t="s">
        <v>1</v>
      </c>
      <c r="B12" s="686" t="s">
        <v>496</v>
      </c>
      <c r="C12" s="687"/>
      <c r="D12" s="687"/>
      <c r="E12" s="687"/>
      <c r="F12" s="687"/>
      <c r="G12" s="688"/>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213" customHeight="1" thickBot="1" x14ac:dyDescent="0.3">
      <c r="A16" s="621" t="s">
        <v>703</v>
      </c>
      <c r="B16" s="19" t="s">
        <v>704</v>
      </c>
      <c r="C16" s="128" t="s">
        <v>705</v>
      </c>
      <c r="D16" s="176"/>
      <c r="E16" s="507" t="s">
        <v>706</v>
      </c>
      <c r="F16" s="91">
        <v>2.5</v>
      </c>
      <c r="G16" s="125"/>
      <c r="H16" s="13"/>
      <c r="I16" s="126"/>
      <c r="J16" s="13"/>
      <c r="K16" s="13"/>
      <c r="L16" s="13"/>
      <c r="M16" s="13"/>
      <c r="N16" s="13"/>
      <c r="O16" s="13"/>
      <c r="P16" s="13"/>
    </row>
    <row r="17" spans="1:16" s="14" customFormat="1" ht="104.25" customHeight="1" thickBot="1" x14ac:dyDescent="0.3">
      <c r="A17" s="622"/>
      <c r="B17" s="16" t="s">
        <v>707</v>
      </c>
      <c r="C17" s="112" t="s">
        <v>708</v>
      </c>
      <c r="D17" s="177"/>
      <c r="E17" s="508"/>
      <c r="F17" s="91">
        <v>5</v>
      </c>
      <c r="G17" s="27"/>
      <c r="H17" s="13"/>
      <c r="I17" s="126"/>
      <c r="J17" s="13"/>
      <c r="K17" s="13"/>
      <c r="L17" s="13"/>
      <c r="M17" s="13"/>
      <c r="N17" s="13"/>
      <c r="O17" s="13"/>
      <c r="P17" s="13"/>
    </row>
    <row r="18" spans="1:16" s="14" customFormat="1" ht="162" customHeight="1" thickBot="1" x14ac:dyDescent="0.3">
      <c r="A18" s="622"/>
      <c r="B18" s="16" t="s">
        <v>709</v>
      </c>
      <c r="C18" s="112" t="s">
        <v>710</v>
      </c>
      <c r="D18" s="177"/>
      <c r="E18" s="508"/>
      <c r="F18" s="91">
        <v>7.5</v>
      </c>
      <c r="G18" s="27"/>
      <c r="H18" s="13"/>
      <c r="I18" s="126"/>
      <c r="J18" s="13"/>
      <c r="K18" s="13"/>
      <c r="L18" s="13"/>
      <c r="M18" s="13"/>
      <c r="N18" s="13"/>
      <c r="O18" s="13"/>
      <c r="P18" s="13"/>
    </row>
    <row r="19" spans="1:16" s="14" customFormat="1" ht="165.75" customHeight="1" thickBot="1" x14ac:dyDescent="0.3">
      <c r="A19" s="623"/>
      <c r="B19" s="20" t="s">
        <v>711</v>
      </c>
      <c r="C19" s="112" t="s">
        <v>712</v>
      </c>
      <c r="D19" s="178"/>
      <c r="E19" s="509"/>
      <c r="F19" s="91">
        <v>10</v>
      </c>
      <c r="G19" s="28"/>
      <c r="H19" s="13"/>
      <c r="I19" s="126"/>
      <c r="J19" s="13"/>
      <c r="K19" s="13"/>
      <c r="L19" s="13"/>
      <c r="M19" s="13"/>
      <c r="N19" s="13"/>
      <c r="O19" s="13"/>
      <c r="P19" s="13"/>
    </row>
    <row r="20" spans="1:16" s="14" customFormat="1" ht="236.25" customHeight="1" thickBot="1" x14ac:dyDescent="0.3">
      <c r="A20" s="627" t="s">
        <v>713</v>
      </c>
      <c r="B20" s="17" t="s">
        <v>714</v>
      </c>
      <c r="C20" s="187" t="s">
        <v>715</v>
      </c>
      <c r="D20" s="179"/>
      <c r="E20" s="530" t="s">
        <v>706</v>
      </c>
      <c r="F20" s="91">
        <v>2.5</v>
      </c>
      <c r="G20" s="29"/>
      <c r="H20" s="13"/>
      <c r="I20" s="126"/>
      <c r="J20" s="13"/>
      <c r="K20" s="13"/>
      <c r="L20" s="13"/>
      <c r="M20" s="13"/>
      <c r="N20" s="13"/>
      <c r="O20" s="13"/>
      <c r="P20" s="13"/>
    </row>
    <row r="21" spans="1:16" s="14" customFormat="1" ht="171.75" customHeight="1" thickBot="1" x14ac:dyDescent="0.3">
      <c r="A21" s="622"/>
      <c r="B21" s="16" t="s">
        <v>716</v>
      </c>
      <c r="C21" s="112" t="s">
        <v>717</v>
      </c>
      <c r="D21" s="177"/>
      <c r="E21" s="508"/>
      <c r="F21" s="91">
        <v>5</v>
      </c>
      <c r="G21" s="27"/>
      <c r="H21" s="13"/>
      <c r="I21" s="126"/>
      <c r="J21" s="13"/>
      <c r="K21" s="13"/>
      <c r="L21" s="13"/>
      <c r="M21" s="13"/>
      <c r="N21" s="13"/>
      <c r="O21" s="13"/>
      <c r="P21" s="13"/>
    </row>
    <row r="22" spans="1:16" s="14" customFormat="1" ht="60.75" thickBot="1" x14ac:dyDescent="0.3">
      <c r="A22" s="622"/>
      <c r="B22" s="16" t="s">
        <v>718</v>
      </c>
      <c r="C22" s="112" t="s">
        <v>719</v>
      </c>
      <c r="D22" s="177"/>
      <c r="E22" s="508"/>
      <c r="F22" s="91">
        <v>7.5</v>
      </c>
      <c r="G22" s="27"/>
      <c r="H22" s="13"/>
      <c r="I22" s="126"/>
      <c r="J22" s="13"/>
      <c r="K22" s="13"/>
      <c r="L22" s="13"/>
      <c r="M22" s="13"/>
      <c r="N22" s="13"/>
      <c r="O22" s="13"/>
      <c r="P22" s="13"/>
    </row>
    <row r="23" spans="1:16" s="14" customFormat="1" ht="87.75" customHeight="1" thickBot="1" x14ac:dyDescent="0.3">
      <c r="A23" s="628"/>
      <c r="B23" s="21" t="s">
        <v>720</v>
      </c>
      <c r="C23" s="112" t="s">
        <v>721</v>
      </c>
      <c r="D23" s="180"/>
      <c r="E23" s="531"/>
      <c r="F23" s="91">
        <v>10</v>
      </c>
      <c r="G23" s="30"/>
      <c r="H23" s="13"/>
      <c r="I23" s="126"/>
      <c r="J23" s="13"/>
      <c r="K23" s="13"/>
      <c r="L23" s="13"/>
      <c r="M23" s="13"/>
      <c r="N23" s="13"/>
      <c r="O23" s="13"/>
      <c r="P23" s="13"/>
    </row>
    <row r="24" spans="1:16" s="14" customFormat="1" ht="96" customHeight="1" thickBot="1" x14ac:dyDescent="0.3">
      <c r="A24" s="621" t="s">
        <v>722</v>
      </c>
      <c r="B24" s="127" t="s">
        <v>723</v>
      </c>
      <c r="C24" s="187" t="s">
        <v>724</v>
      </c>
      <c r="D24" s="176"/>
      <c r="E24" s="507" t="s">
        <v>706</v>
      </c>
      <c r="F24" s="91">
        <v>2.5</v>
      </c>
      <c r="G24" s="26"/>
      <c r="H24" s="13"/>
      <c r="I24" s="13"/>
      <c r="J24" s="13"/>
      <c r="K24" s="13"/>
      <c r="L24" s="13"/>
      <c r="M24" s="13"/>
      <c r="N24" s="13"/>
      <c r="O24" s="13"/>
      <c r="P24" s="13"/>
    </row>
    <row r="25" spans="1:16" s="14" customFormat="1" ht="105.75" thickBot="1" x14ac:dyDescent="0.3">
      <c r="A25" s="622"/>
      <c r="B25" s="16" t="s">
        <v>725</v>
      </c>
      <c r="C25" s="112" t="s">
        <v>726</v>
      </c>
      <c r="D25" s="177"/>
      <c r="E25" s="508"/>
      <c r="F25" s="91">
        <v>5</v>
      </c>
      <c r="G25" s="27"/>
      <c r="H25" s="13"/>
      <c r="I25" s="13"/>
      <c r="J25" s="13"/>
      <c r="K25" s="13"/>
      <c r="L25" s="13"/>
      <c r="M25" s="13"/>
      <c r="N25" s="13"/>
      <c r="O25" s="13"/>
      <c r="P25" s="13"/>
    </row>
    <row r="26" spans="1:16" s="14" customFormat="1" ht="176.25" customHeight="1" thickBot="1" x14ac:dyDescent="0.3">
      <c r="A26" s="622"/>
      <c r="B26" s="16" t="s">
        <v>727</v>
      </c>
      <c r="C26" s="112" t="s">
        <v>728</v>
      </c>
      <c r="D26" s="177"/>
      <c r="E26" s="508"/>
      <c r="F26" s="91">
        <v>7.5</v>
      </c>
      <c r="G26" s="27"/>
      <c r="H26" s="13"/>
      <c r="I26" s="13"/>
      <c r="J26" s="13"/>
      <c r="K26" s="13"/>
      <c r="L26" s="13"/>
      <c r="M26" s="13"/>
      <c r="N26" s="13"/>
      <c r="O26" s="13"/>
      <c r="P26" s="13"/>
    </row>
    <row r="27" spans="1:16" s="14" customFormat="1" ht="96" customHeight="1" thickBot="1" x14ac:dyDescent="0.3">
      <c r="A27" s="623"/>
      <c r="B27" s="20" t="s">
        <v>729</v>
      </c>
      <c r="C27" s="177" t="s">
        <v>730</v>
      </c>
      <c r="D27" s="178"/>
      <c r="E27" s="509"/>
      <c r="F27" s="91">
        <v>10</v>
      </c>
      <c r="G27" s="28"/>
      <c r="H27" s="13"/>
      <c r="I27" s="13"/>
      <c r="J27" s="13"/>
      <c r="K27" s="13"/>
      <c r="L27" s="13"/>
      <c r="M27" s="13"/>
      <c r="N27" s="13"/>
      <c r="O27" s="13"/>
      <c r="P27" s="13"/>
    </row>
    <row r="28" spans="1:16" s="14" customFormat="1" ht="93.75" customHeight="1" thickBot="1" x14ac:dyDescent="0.3">
      <c r="A28" s="627" t="s">
        <v>731</v>
      </c>
      <c r="B28" s="17" t="s">
        <v>732</v>
      </c>
      <c r="C28" s="187" t="s">
        <v>733</v>
      </c>
      <c r="D28" s="179"/>
      <c r="E28" s="530" t="s">
        <v>734</v>
      </c>
      <c r="F28" s="91">
        <v>3</v>
      </c>
      <c r="G28" s="29"/>
      <c r="H28" s="13"/>
      <c r="I28" s="13"/>
      <c r="J28" s="13"/>
      <c r="K28" s="13"/>
      <c r="L28" s="13"/>
      <c r="M28" s="13"/>
      <c r="N28" s="13"/>
      <c r="O28" s="13"/>
      <c r="P28" s="13"/>
    </row>
    <row r="29" spans="1:16" s="14" customFormat="1" ht="180.75" thickBot="1" x14ac:dyDescent="0.3">
      <c r="A29" s="622"/>
      <c r="B29" s="16" t="s">
        <v>735</v>
      </c>
      <c r="C29" s="187" t="s">
        <v>736</v>
      </c>
      <c r="D29" s="177"/>
      <c r="E29" s="508"/>
      <c r="F29" s="91">
        <v>5</v>
      </c>
      <c r="G29" s="27"/>
      <c r="H29" s="13"/>
      <c r="I29" s="13"/>
      <c r="J29" s="13"/>
      <c r="K29" s="13"/>
      <c r="L29" s="13"/>
      <c r="M29" s="13"/>
      <c r="N29" s="13"/>
      <c r="O29" s="13"/>
      <c r="P29" s="13"/>
    </row>
    <row r="30" spans="1:16" s="14" customFormat="1" ht="351" customHeight="1" thickBot="1" x14ac:dyDescent="0.3">
      <c r="A30" s="622"/>
      <c r="B30" s="16" t="s">
        <v>737</v>
      </c>
      <c r="C30" s="307" t="s">
        <v>738</v>
      </c>
      <c r="D30" s="177"/>
      <c r="E30" s="508"/>
      <c r="F30" s="91">
        <v>11</v>
      </c>
      <c r="G30" s="27"/>
      <c r="H30" s="13"/>
      <c r="I30" s="13"/>
      <c r="J30" s="13"/>
      <c r="K30" s="13"/>
      <c r="L30" s="13"/>
      <c r="M30" s="13"/>
      <c r="N30" s="13"/>
      <c r="O30" s="13"/>
      <c r="P30" s="13"/>
    </row>
    <row r="31" spans="1:16" s="14" customFormat="1" ht="235.5" customHeight="1" thickBot="1" x14ac:dyDescent="0.3">
      <c r="A31" s="628"/>
      <c r="B31" s="21" t="s">
        <v>739</v>
      </c>
      <c r="C31" s="191" t="s">
        <v>740</v>
      </c>
      <c r="D31" s="180"/>
      <c r="E31" s="531"/>
      <c r="F31" s="91">
        <v>15</v>
      </c>
      <c r="G31" s="30"/>
      <c r="H31" s="13"/>
      <c r="I31" s="13"/>
      <c r="J31" s="13"/>
      <c r="K31" s="13"/>
      <c r="L31" s="13"/>
      <c r="M31" s="13"/>
      <c r="N31" s="13"/>
      <c r="O31" s="13"/>
      <c r="P31" s="13"/>
    </row>
    <row r="32" spans="1:16" s="14" customFormat="1" ht="57.75" customHeight="1" thickBot="1" x14ac:dyDescent="0.3">
      <c r="A32" s="621" t="s">
        <v>741</v>
      </c>
      <c r="B32" s="67" t="s">
        <v>742</v>
      </c>
      <c r="C32" s="128" t="s">
        <v>743</v>
      </c>
      <c r="D32" s="176"/>
      <c r="E32" s="507" t="s">
        <v>706</v>
      </c>
      <c r="F32" s="91">
        <v>2.5</v>
      </c>
      <c r="G32" s="26"/>
      <c r="H32" s="13"/>
      <c r="I32" s="13"/>
      <c r="J32" s="13"/>
      <c r="K32" s="13"/>
      <c r="L32" s="13"/>
      <c r="M32" s="13"/>
      <c r="N32" s="13"/>
      <c r="O32" s="13"/>
      <c r="P32" s="13"/>
    </row>
    <row r="33" spans="1:16" s="14" customFormat="1" ht="29.25" customHeight="1" thickBot="1" x14ac:dyDescent="0.3">
      <c r="A33" s="622"/>
      <c r="B33" s="16" t="s">
        <v>744</v>
      </c>
      <c r="C33" s="128" t="s">
        <v>743</v>
      </c>
      <c r="D33" s="177"/>
      <c r="E33" s="508"/>
      <c r="F33" s="91">
        <v>5</v>
      </c>
      <c r="G33" s="27"/>
      <c r="H33" s="13"/>
      <c r="I33" s="13"/>
      <c r="J33" s="13"/>
      <c r="K33" s="13"/>
      <c r="L33" s="13"/>
      <c r="M33" s="13"/>
      <c r="N33" s="13"/>
      <c r="O33" s="13"/>
      <c r="P33" s="13"/>
    </row>
    <row r="34" spans="1:16" s="14" customFormat="1" ht="32.25" customHeight="1" thickBot="1" x14ac:dyDescent="0.3">
      <c r="A34" s="622"/>
      <c r="B34" s="16" t="s">
        <v>745</v>
      </c>
      <c r="C34" s="128" t="s">
        <v>743</v>
      </c>
      <c r="D34" s="177"/>
      <c r="E34" s="508"/>
      <c r="F34" s="91">
        <v>7.5</v>
      </c>
      <c r="G34" s="27"/>
      <c r="H34" s="13"/>
      <c r="I34" s="13"/>
      <c r="J34" s="13"/>
      <c r="K34" s="13"/>
      <c r="L34" s="13"/>
      <c r="M34" s="13"/>
      <c r="N34" s="13"/>
      <c r="O34" s="13"/>
      <c r="P34" s="13"/>
    </row>
    <row r="35" spans="1:16" s="14" customFormat="1" ht="45.75" customHeight="1" thickBot="1" x14ac:dyDescent="0.3">
      <c r="A35" s="623"/>
      <c r="B35" s="20" t="s">
        <v>746</v>
      </c>
      <c r="C35" s="128" t="s">
        <v>747</v>
      </c>
      <c r="D35" s="178"/>
      <c r="E35" s="509"/>
      <c r="F35" s="91">
        <v>10</v>
      </c>
      <c r="G35" s="28"/>
      <c r="H35" s="13"/>
      <c r="I35" s="13"/>
      <c r="J35" s="13"/>
      <c r="K35" s="13"/>
      <c r="L35" s="13"/>
      <c r="M35" s="13"/>
      <c r="N35" s="13"/>
      <c r="O35" s="13"/>
      <c r="P35" s="13"/>
    </row>
    <row r="36" spans="1:16" s="14" customFormat="1" ht="256.5" customHeight="1" thickBot="1" x14ac:dyDescent="0.3">
      <c r="A36" s="621" t="s">
        <v>748</v>
      </c>
      <c r="B36" s="67" t="s">
        <v>749</v>
      </c>
      <c r="C36" s="128" t="s">
        <v>750</v>
      </c>
      <c r="D36" s="176"/>
      <c r="E36" s="507" t="s">
        <v>734</v>
      </c>
      <c r="F36" s="129" t="s">
        <v>751</v>
      </c>
      <c r="G36" s="26"/>
      <c r="H36" s="13"/>
      <c r="I36" s="13"/>
      <c r="J36" s="13"/>
      <c r="K36" s="13"/>
      <c r="L36" s="13"/>
      <c r="M36" s="13"/>
      <c r="N36" s="13"/>
      <c r="O36" s="13"/>
      <c r="P36" s="13"/>
    </row>
    <row r="37" spans="1:16" s="14" customFormat="1" ht="409.5" customHeight="1" thickBot="1" x14ac:dyDescent="0.3">
      <c r="A37" s="622"/>
      <c r="B37" s="67" t="s">
        <v>752</v>
      </c>
      <c r="C37" s="128" t="s">
        <v>753</v>
      </c>
      <c r="D37" s="177"/>
      <c r="E37" s="508"/>
      <c r="F37" s="91">
        <v>4</v>
      </c>
      <c r="G37" s="27"/>
      <c r="H37" s="13"/>
      <c r="I37" s="13"/>
      <c r="J37" s="13"/>
      <c r="K37" s="13"/>
      <c r="L37" s="13"/>
      <c r="M37" s="13"/>
      <c r="N37" s="13"/>
      <c r="O37" s="13"/>
      <c r="P37" s="13"/>
    </row>
    <row r="38" spans="1:16" s="14" customFormat="1" ht="409.6" thickBot="1" x14ac:dyDescent="0.3">
      <c r="A38" s="622"/>
      <c r="B38" s="16" t="s">
        <v>754</v>
      </c>
      <c r="C38" s="307" t="s">
        <v>755</v>
      </c>
      <c r="D38" s="177"/>
      <c r="E38" s="508"/>
      <c r="F38" s="91">
        <v>10</v>
      </c>
      <c r="G38" s="27"/>
      <c r="H38" s="13"/>
      <c r="I38" s="13"/>
      <c r="J38" s="13"/>
      <c r="K38" s="13"/>
      <c r="L38" s="13"/>
      <c r="M38" s="13"/>
      <c r="N38" s="13"/>
      <c r="O38" s="13"/>
      <c r="P38" s="13"/>
    </row>
    <row r="39" spans="1:16" s="14" customFormat="1" ht="126.75" customHeight="1" thickBot="1" x14ac:dyDescent="0.3">
      <c r="A39" s="623"/>
      <c r="B39" s="20" t="s">
        <v>756</v>
      </c>
      <c r="C39" s="299" t="s">
        <v>757</v>
      </c>
      <c r="D39" s="178"/>
      <c r="E39" s="509"/>
      <c r="F39" s="91">
        <v>15</v>
      </c>
      <c r="G39" s="28"/>
      <c r="H39" s="13"/>
      <c r="I39" s="13"/>
      <c r="J39" s="13"/>
      <c r="K39" s="13"/>
      <c r="L39" s="13"/>
      <c r="M39" s="13"/>
      <c r="N39" s="13"/>
      <c r="O39" s="13"/>
      <c r="P39" s="13"/>
    </row>
    <row r="40" spans="1:16" s="14" customFormat="1" ht="148.5" customHeight="1" thickBot="1" x14ac:dyDescent="0.3">
      <c r="A40" s="627" t="s">
        <v>758</v>
      </c>
      <c r="B40" s="17" t="s">
        <v>759</v>
      </c>
      <c r="C40" s="128" t="s">
        <v>760</v>
      </c>
      <c r="D40" s="179"/>
      <c r="E40" s="530" t="s">
        <v>761</v>
      </c>
      <c r="F40" s="91">
        <v>5</v>
      </c>
      <c r="G40" s="29"/>
      <c r="H40" s="13"/>
      <c r="I40" s="13"/>
      <c r="J40" s="13"/>
      <c r="K40" s="13"/>
      <c r="L40" s="13"/>
      <c r="M40" s="13"/>
      <c r="N40" s="13"/>
      <c r="O40" s="13"/>
      <c r="P40" s="13"/>
    </row>
    <row r="41" spans="1:16" s="14" customFormat="1" ht="240.75" thickBot="1" x14ac:dyDescent="0.3">
      <c r="A41" s="622"/>
      <c r="B41" s="16" t="s">
        <v>762</v>
      </c>
      <c r="C41" s="112" t="s">
        <v>763</v>
      </c>
      <c r="D41" s="177"/>
      <c r="E41" s="508"/>
      <c r="F41" s="91">
        <v>8</v>
      </c>
      <c r="G41" s="27"/>
      <c r="H41" s="13"/>
      <c r="I41" s="13"/>
      <c r="J41" s="13"/>
      <c r="K41" s="13"/>
      <c r="L41" s="13"/>
      <c r="M41" s="13"/>
      <c r="N41" s="13"/>
      <c r="O41" s="13"/>
      <c r="P41" s="13"/>
    </row>
    <row r="42" spans="1:16" s="14" customFormat="1" ht="345.75" thickBot="1" x14ac:dyDescent="0.3">
      <c r="A42" s="622"/>
      <c r="B42" s="16" t="s">
        <v>764</v>
      </c>
      <c r="C42" s="112" t="s">
        <v>763</v>
      </c>
      <c r="D42" s="177"/>
      <c r="E42" s="508"/>
      <c r="F42" s="91">
        <v>14</v>
      </c>
      <c r="G42" s="27"/>
      <c r="H42" s="13"/>
      <c r="I42" s="13"/>
      <c r="J42" s="13"/>
      <c r="K42" s="13"/>
      <c r="L42" s="13"/>
      <c r="M42" s="13"/>
      <c r="N42" s="13"/>
      <c r="O42" s="13"/>
      <c r="P42" s="13"/>
    </row>
    <row r="43" spans="1:16" s="14" customFormat="1" ht="241.5" customHeight="1" thickBot="1" x14ac:dyDescent="0.3">
      <c r="A43" s="623"/>
      <c r="B43" s="20" t="s">
        <v>765</v>
      </c>
      <c r="C43" s="112" t="s">
        <v>763</v>
      </c>
      <c r="D43" s="178"/>
      <c r="E43" s="509"/>
      <c r="F43" s="91">
        <v>20</v>
      </c>
      <c r="G43" s="28"/>
      <c r="H43" s="13"/>
      <c r="I43" s="13"/>
      <c r="J43" s="13"/>
      <c r="K43" s="13"/>
      <c r="L43" s="13"/>
      <c r="M43" s="13"/>
      <c r="N43" s="13"/>
      <c r="O43" s="13"/>
      <c r="P43" s="13"/>
    </row>
    <row r="44" spans="1:16" s="14" customFormat="1" ht="48.75" customHeight="1" thickBot="1" x14ac:dyDescent="0.3">
      <c r="A44" s="621" t="s">
        <v>766</v>
      </c>
      <c r="B44" s="67" t="s">
        <v>767</v>
      </c>
      <c r="C44" s="128" t="s">
        <v>768</v>
      </c>
      <c r="D44" s="176"/>
      <c r="E44" s="507" t="s">
        <v>706</v>
      </c>
      <c r="F44" s="91">
        <v>2.5</v>
      </c>
      <c r="G44" s="26"/>
      <c r="H44" s="13"/>
      <c r="I44" s="13"/>
      <c r="J44" s="13"/>
      <c r="K44" s="13"/>
      <c r="L44" s="13"/>
      <c r="M44" s="13"/>
      <c r="N44" s="13"/>
      <c r="O44" s="13"/>
      <c r="P44" s="13"/>
    </row>
    <row r="45" spans="1:16" s="14" customFormat="1" ht="162.75" customHeight="1" thickBot="1" x14ac:dyDescent="0.3">
      <c r="A45" s="622"/>
      <c r="B45" s="16" t="s">
        <v>769</v>
      </c>
      <c r="C45" s="188" t="s">
        <v>770</v>
      </c>
      <c r="D45" s="177"/>
      <c r="E45" s="508"/>
      <c r="F45" s="91">
        <v>5</v>
      </c>
      <c r="G45" s="27"/>
      <c r="H45" s="13"/>
      <c r="I45" s="13"/>
      <c r="J45" s="13"/>
      <c r="K45" s="13"/>
      <c r="L45" s="13"/>
      <c r="M45" s="13"/>
      <c r="N45" s="13"/>
      <c r="O45" s="13"/>
      <c r="P45" s="13"/>
    </row>
    <row r="46" spans="1:16" s="14" customFormat="1" ht="102" customHeight="1" thickBot="1" x14ac:dyDescent="0.3">
      <c r="A46" s="622"/>
      <c r="B46" s="130" t="s">
        <v>771</v>
      </c>
      <c r="C46" s="308" t="s">
        <v>772</v>
      </c>
      <c r="D46" s="131"/>
      <c r="E46" s="508"/>
      <c r="F46" s="91">
        <v>7.5</v>
      </c>
      <c r="G46" s="27"/>
      <c r="H46" s="13"/>
      <c r="I46" s="13"/>
      <c r="J46" s="13"/>
      <c r="K46" s="13"/>
      <c r="L46" s="13"/>
      <c r="M46" s="13"/>
      <c r="N46" s="13"/>
      <c r="O46" s="13"/>
      <c r="P46" s="13"/>
    </row>
    <row r="47" spans="1:16" s="14" customFormat="1" ht="69.75" customHeight="1" thickBot="1" x14ac:dyDescent="0.3">
      <c r="A47" s="623"/>
      <c r="B47" s="132" t="s">
        <v>773</v>
      </c>
      <c r="C47" s="308" t="s">
        <v>772</v>
      </c>
      <c r="D47" s="133"/>
      <c r="E47" s="509"/>
      <c r="F47" s="91">
        <v>10</v>
      </c>
      <c r="G47" s="28"/>
      <c r="H47" s="13"/>
      <c r="I47" s="13"/>
      <c r="J47" s="13"/>
      <c r="K47" s="13"/>
      <c r="L47" s="13"/>
      <c r="M47" s="13"/>
      <c r="N47" s="13"/>
      <c r="O47" s="13"/>
      <c r="P47" s="13"/>
    </row>
    <row r="48" spans="1:16" s="14" customFormat="1" x14ac:dyDescent="0.25">
      <c r="A48" s="62"/>
      <c r="F48" s="91">
        <f>SUM(F19,F23,F27,F35,F31,F39,F43,F47)</f>
        <v>100</v>
      </c>
      <c r="G48" s="13"/>
      <c r="H48" s="13"/>
      <c r="I48" s="13"/>
      <c r="J48" s="13"/>
      <c r="K48" s="13"/>
      <c r="L48" s="13"/>
      <c r="M48" s="13"/>
      <c r="N48" s="13"/>
      <c r="O48" s="13"/>
      <c r="P48" s="13"/>
    </row>
    <row r="49" spans="1:16" s="14" customFormat="1" x14ac:dyDescent="0.25">
      <c r="A49" s="62"/>
      <c r="G49" s="13"/>
      <c r="H49" s="13"/>
      <c r="I49" s="13"/>
      <c r="J49" s="13"/>
      <c r="K49" s="13"/>
      <c r="L49" s="13"/>
      <c r="M49" s="13"/>
      <c r="N49" s="13"/>
      <c r="O49" s="13"/>
      <c r="P49" s="13"/>
    </row>
    <row r="51" spans="1:16" x14ac:dyDescent="0.3">
      <c r="A51" s="228" t="s">
        <v>233</v>
      </c>
      <c r="B51" s="570"/>
      <c r="C51" s="570"/>
      <c r="D51" s="570"/>
      <c r="E51" s="570"/>
      <c r="F51" s="570"/>
      <c r="G51" s="570"/>
    </row>
    <row r="52" spans="1:16" x14ac:dyDescent="0.3">
      <c r="B52" s="235"/>
      <c r="C52" s="235"/>
      <c r="D52" s="235"/>
      <c r="E52" s="235"/>
      <c r="F52" s="235"/>
      <c r="G52" s="235"/>
    </row>
    <row r="56" spans="1:16" s="4" customFormat="1" ht="39.75" customHeight="1" x14ac:dyDescent="0.3">
      <c r="A56" s="562" t="s">
        <v>1612</v>
      </c>
      <c r="B56" s="562"/>
      <c r="C56" s="562"/>
      <c r="G56" s="3"/>
      <c r="H56" s="3"/>
      <c r="I56" s="3"/>
      <c r="J56" s="3"/>
      <c r="K56" s="3"/>
      <c r="L56" s="3"/>
      <c r="M56" s="3"/>
      <c r="N56" s="3"/>
      <c r="O56" s="3"/>
      <c r="P56" s="3"/>
    </row>
  </sheetData>
  <sheetProtection algorithmName="SHA-512" hashValue="8FqGjCSM+ivh/maf1wS0oiU+oAGEqT250J65E5XoUUfTQXMU4QIXuhKcoNbb0GtZ+9OVc7tCiDJyIoJ3VWyB8Q==" saltValue="GNbT7InbA9lI9Qjo34C6Sg==" spinCount="100000" sheet="1" objects="1" scenarios="1"/>
  <mergeCells count="28">
    <mergeCell ref="A56:C56"/>
    <mergeCell ref="A20:A23"/>
    <mergeCell ref="E20:E23"/>
    <mergeCell ref="A1:G1"/>
    <mergeCell ref="A2:G2"/>
    <mergeCell ref="A3:G3"/>
    <mergeCell ref="B5:G5"/>
    <mergeCell ref="B7:G7"/>
    <mergeCell ref="A9:A10"/>
    <mergeCell ref="B9:G10"/>
    <mergeCell ref="A24:A27"/>
    <mergeCell ref="E24:E27"/>
    <mergeCell ref="A28:A31"/>
    <mergeCell ref="E28:E31"/>
    <mergeCell ref="A32:A35"/>
    <mergeCell ref="E32:E35"/>
    <mergeCell ref="O9:BF9"/>
    <mergeCell ref="B12:G12"/>
    <mergeCell ref="E15:F15"/>
    <mergeCell ref="A16:A19"/>
    <mergeCell ref="E16:E19"/>
    <mergeCell ref="B51:G51"/>
    <mergeCell ref="A36:A39"/>
    <mergeCell ref="E36:E39"/>
    <mergeCell ref="A40:A43"/>
    <mergeCell ref="E40:E43"/>
    <mergeCell ref="A44:A47"/>
    <mergeCell ref="E44:E47"/>
  </mergeCells>
  <hyperlinks>
    <hyperlink ref="C22" r:id="rId1"/>
    <hyperlink ref="C3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
  <sheetViews>
    <sheetView topLeftCell="A64" workbookViewId="0">
      <selection activeCell="A67" sqref="A67:XFD67"/>
    </sheetView>
  </sheetViews>
  <sheetFormatPr baseColWidth="10" defaultColWidth="9.140625" defaultRowHeight="15" x14ac:dyDescent="0.3"/>
  <cols>
    <col min="1" max="1" width="41.140625" style="228" customWidth="1"/>
    <col min="2" max="2" width="83.140625" style="224" customWidth="1"/>
    <col min="3" max="3" width="43"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774</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493</v>
      </c>
      <c r="C5" s="646"/>
      <c r="D5" s="646"/>
      <c r="E5" s="646"/>
      <c r="F5" s="646"/>
      <c r="G5" s="646"/>
    </row>
    <row r="6" spans="1:61" x14ac:dyDescent="0.3">
      <c r="B6" s="228"/>
      <c r="C6" s="228"/>
      <c r="D6" s="276"/>
      <c r="E6" s="228"/>
      <c r="F6" s="228"/>
      <c r="G6" s="229"/>
    </row>
    <row r="7" spans="1:61" ht="21.75" customHeight="1" x14ac:dyDescent="0.3">
      <c r="A7" s="5" t="s">
        <v>0</v>
      </c>
      <c r="B7" s="646" t="s">
        <v>494</v>
      </c>
      <c r="C7" s="646"/>
      <c r="D7" s="646"/>
      <c r="E7" s="646"/>
      <c r="F7" s="646"/>
      <c r="G7" s="646"/>
      <c r="H7" s="6"/>
      <c r="I7" s="6"/>
      <c r="J7" s="6"/>
      <c r="K7" s="6"/>
      <c r="L7" s="6"/>
      <c r="M7" s="6"/>
      <c r="N7" s="6"/>
      <c r="O7" s="6"/>
    </row>
    <row r="8" spans="1:61" x14ac:dyDescent="0.3">
      <c r="A8" s="6"/>
      <c r="B8" s="6"/>
      <c r="C8" s="6"/>
      <c r="D8" s="89"/>
      <c r="E8" s="6"/>
      <c r="F8" s="6"/>
      <c r="G8" s="229"/>
    </row>
    <row r="9" spans="1:61" s="8" customFormat="1" ht="13.5" customHeight="1" x14ac:dyDescent="0.3">
      <c r="A9" s="546" t="s">
        <v>6</v>
      </c>
      <c r="B9" s="689" t="s">
        <v>495</v>
      </c>
      <c r="C9" s="690"/>
      <c r="D9" s="690"/>
      <c r="E9" s="690"/>
      <c r="F9" s="690"/>
      <c r="G9" s="691"/>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47"/>
      <c r="B10" s="692"/>
      <c r="C10" s="693"/>
      <c r="D10" s="693"/>
      <c r="E10" s="693"/>
      <c r="F10" s="693"/>
      <c r="G10" s="694"/>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89"/>
      <c r="E11" s="6"/>
      <c r="F11" s="6"/>
      <c r="G11" s="229"/>
    </row>
    <row r="12" spans="1:61" ht="22.5" customHeight="1" x14ac:dyDescent="0.3">
      <c r="A12" s="5" t="s">
        <v>1</v>
      </c>
      <c r="B12" s="686" t="s">
        <v>496</v>
      </c>
      <c r="C12" s="687"/>
      <c r="D12" s="687"/>
      <c r="E12" s="687"/>
      <c r="F12" s="687"/>
      <c r="G12" s="688"/>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27.75" customHeight="1" thickBot="1" x14ac:dyDescent="0.3">
      <c r="A16" s="557" t="s">
        <v>775</v>
      </c>
      <c r="B16" s="19" t="s">
        <v>776</v>
      </c>
      <c r="C16" s="176" t="s">
        <v>777</v>
      </c>
      <c r="D16" s="176"/>
      <c r="E16" s="507" t="s">
        <v>556</v>
      </c>
      <c r="F16" s="91">
        <v>3</v>
      </c>
      <c r="G16" s="26"/>
      <c r="H16" s="13"/>
      <c r="I16" s="13"/>
      <c r="J16" s="13"/>
      <c r="K16" s="13"/>
      <c r="L16" s="13"/>
      <c r="M16" s="13"/>
      <c r="N16" s="13"/>
      <c r="O16" s="13"/>
      <c r="P16" s="13"/>
    </row>
    <row r="17" spans="1:16" s="14" customFormat="1" ht="33.75" customHeight="1" x14ac:dyDescent="0.25">
      <c r="A17" s="558"/>
      <c r="B17" s="16" t="s">
        <v>778</v>
      </c>
      <c r="C17" s="176" t="s">
        <v>777</v>
      </c>
      <c r="D17" s="177"/>
      <c r="E17" s="508"/>
      <c r="F17" s="93">
        <v>6</v>
      </c>
      <c r="G17" s="27"/>
      <c r="H17" s="13"/>
      <c r="I17" s="13"/>
      <c r="J17" s="13"/>
      <c r="K17" s="13"/>
      <c r="L17" s="13"/>
      <c r="M17" s="13"/>
      <c r="N17" s="13"/>
      <c r="O17" s="13"/>
      <c r="P17" s="13"/>
    </row>
    <row r="18" spans="1:16" s="14" customFormat="1" ht="21" customHeight="1" thickBot="1" x14ac:dyDescent="0.3">
      <c r="A18" s="558"/>
      <c r="B18" s="16" t="s">
        <v>779</v>
      </c>
      <c r="C18" s="15"/>
      <c r="D18" s="177"/>
      <c r="E18" s="508"/>
      <c r="F18" s="93">
        <v>0</v>
      </c>
      <c r="G18" s="27"/>
      <c r="H18" s="13"/>
      <c r="I18" s="13"/>
      <c r="J18" s="13"/>
      <c r="K18" s="13"/>
      <c r="L18" s="13"/>
      <c r="M18" s="13"/>
      <c r="N18" s="13"/>
      <c r="O18" s="13"/>
      <c r="P18" s="13"/>
    </row>
    <row r="19" spans="1:16" s="14" customFormat="1" ht="57.75" customHeight="1" thickBot="1" x14ac:dyDescent="0.3">
      <c r="A19" s="559"/>
      <c r="B19" s="20" t="s">
        <v>780</v>
      </c>
      <c r="C19" s="176" t="s">
        <v>777</v>
      </c>
      <c r="D19" s="178"/>
      <c r="E19" s="509"/>
      <c r="F19" s="95">
        <v>10</v>
      </c>
      <c r="G19" s="28"/>
      <c r="H19" s="13"/>
      <c r="I19" s="13"/>
      <c r="J19" s="13"/>
      <c r="K19" s="13"/>
      <c r="L19" s="13"/>
      <c r="M19" s="13"/>
      <c r="N19" s="13"/>
      <c r="O19" s="13"/>
      <c r="P19" s="13"/>
    </row>
    <row r="20" spans="1:16" s="14" customFormat="1" ht="81.75" customHeight="1" thickBot="1" x14ac:dyDescent="0.3">
      <c r="A20" s="557" t="s">
        <v>781</v>
      </c>
      <c r="B20" s="17" t="s">
        <v>782</v>
      </c>
      <c r="C20" s="176" t="s">
        <v>777</v>
      </c>
      <c r="D20" s="179"/>
      <c r="E20" s="530" t="s">
        <v>783</v>
      </c>
      <c r="F20" s="97">
        <v>2</v>
      </c>
      <c r="G20" s="29"/>
      <c r="H20" s="13"/>
      <c r="I20" s="13"/>
      <c r="J20" s="13"/>
      <c r="K20" s="13"/>
      <c r="L20" s="13"/>
      <c r="M20" s="13"/>
      <c r="N20" s="13"/>
      <c r="O20" s="13"/>
      <c r="P20" s="13"/>
    </row>
    <row r="21" spans="1:16" s="14" customFormat="1" ht="85.5" customHeight="1" thickBot="1" x14ac:dyDescent="0.3">
      <c r="A21" s="558"/>
      <c r="B21" s="16" t="s">
        <v>784</v>
      </c>
      <c r="C21" s="176" t="s">
        <v>785</v>
      </c>
      <c r="D21" s="177"/>
      <c r="E21" s="508"/>
      <c r="F21" s="93">
        <v>4</v>
      </c>
      <c r="G21" s="27"/>
      <c r="H21" s="13"/>
      <c r="I21" s="13"/>
      <c r="J21" s="13"/>
      <c r="K21" s="13"/>
      <c r="L21" s="13"/>
      <c r="M21" s="13"/>
      <c r="N21" s="13"/>
      <c r="O21" s="13"/>
      <c r="P21" s="13"/>
    </row>
    <row r="22" spans="1:16" s="14" customFormat="1" ht="46.5" customHeight="1" thickBot="1" x14ac:dyDescent="0.3">
      <c r="A22" s="558"/>
      <c r="B22" s="16" t="s">
        <v>786</v>
      </c>
      <c r="C22" s="176" t="s">
        <v>787</v>
      </c>
      <c r="D22" s="177"/>
      <c r="E22" s="508"/>
      <c r="F22" s="93">
        <v>6</v>
      </c>
      <c r="G22" s="27"/>
      <c r="H22" s="13"/>
      <c r="I22" s="13"/>
      <c r="J22" s="13"/>
      <c r="K22" s="13"/>
      <c r="L22" s="13"/>
      <c r="M22" s="13"/>
      <c r="N22" s="13"/>
      <c r="O22" s="13"/>
      <c r="P22" s="13"/>
    </row>
    <row r="23" spans="1:16" s="14" customFormat="1" ht="50.25" customHeight="1" thickBot="1" x14ac:dyDescent="0.3">
      <c r="A23" s="559"/>
      <c r="B23" s="21" t="s">
        <v>788</v>
      </c>
      <c r="C23" s="176" t="s">
        <v>787</v>
      </c>
      <c r="D23" s="180"/>
      <c r="E23" s="531"/>
      <c r="F23" s="100">
        <v>8</v>
      </c>
      <c r="G23" s="30"/>
      <c r="H23" s="13"/>
      <c r="I23" s="13"/>
      <c r="J23" s="13"/>
      <c r="K23" s="13"/>
      <c r="L23" s="13"/>
      <c r="M23" s="13"/>
      <c r="N23" s="13"/>
      <c r="O23" s="13"/>
      <c r="P23" s="13"/>
    </row>
    <row r="24" spans="1:16" s="14" customFormat="1" ht="31.5" customHeight="1" thickBot="1" x14ac:dyDescent="0.3">
      <c r="A24" s="557" t="s">
        <v>789</v>
      </c>
      <c r="B24" s="19" t="s">
        <v>790</v>
      </c>
      <c r="C24" s="176" t="s">
        <v>777</v>
      </c>
      <c r="D24" s="176"/>
      <c r="E24" s="507" t="s">
        <v>783</v>
      </c>
      <c r="F24" s="91">
        <v>2</v>
      </c>
      <c r="G24" s="26"/>
      <c r="H24" s="13"/>
      <c r="I24" s="13"/>
      <c r="J24" s="13"/>
      <c r="K24" s="13"/>
      <c r="L24" s="13"/>
      <c r="M24" s="13"/>
      <c r="N24" s="13"/>
      <c r="O24" s="13"/>
      <c r="P24" s="13"/>
    </row>
    <row r="25" spans="1:16" s="14" customFormat="1" ht="85.5" customHeight="1" x14ac:dyDescent="0.25">
      <c r="A25" s="558"/>
      <c r="B25" s="16" t="s">
        <v>791</v>
      </c>
      <c r="C25" s="176" t="s">
        <v>792</v>
      </c>
      <c r="D25" s="177"/>
      <c r="E25" s="508"/>
      <c r="F25" s="93">
        <v>8</v>
      </c>
      <c r="G25" s="27"/>
      <c r="H25" s="13"/>
      <c r="I25" s="13"/>
      <c r="J25" s="13"/>
      <c r="K25" s="13"/>
      <c r="L25" s="13"/>
      <c r="M25" s="13"/>
      <c r="N25" s="13"/>
      <c r="O25" s="13"/>
      <c r="P25" s="13"/>
    </row>
    <row r="26" spans="1:16" s="14" customFormat="1" ht="37.5" customHeight="1" x14ac:dyDescent="0.25">
      <c r="A26" s="558"/>
      <c r="B26" s="16" t="s">
        <v>793</v>
      </c>
      <c r="C26" s="15" t="s">
        <v>794</v>
      </c>
      <c r="D26" s="177"/>
      <c r="E26" s="508"/>
      <c r="F26" s="93">
        <v>0</v>
      </c>
      <c r="G26" s="27"/>
      <c r="H26" s="13"/>
      <c r="I26" s="13"/>
      <c r="J26" s="13"/>
      <c r="K26" s="13"/>
      <c r="L26" s="13"/>
      <c r="M26" s="13"/>
      <c r="N26" s="13"/>
      <c r="O26" s="13"/>
      <c r="P26" s="13"/>
    </row>
    <row r="27" spans="1:16" s="14" customFormat="1" ht="36.75" customHeight="1" thickBot="1" x14ac:dyDescent="0.3">
      <c r="A27" s="559"/>
      <c r="B27" s="20" t="s">
        <v>795</v>
      </c>
      <c r="C27" s="15" t="s">
        <v>794</v>
      </c>
      <c r="D27" s="178"/>
      <c r="E27" s="509"/>
      <c r="F27" s="95">
        <v>0</v>
      </c>
      <c r="G27" s="28"/>
      <c r="H27" s="13"/>
      <c r="I27" s="13"/>
      <c r="J27" s="13"/>
      <c r="K27" s="13"/>
      <c r="L27" s="13"/>
      <c r="M27" s="13"/>
      <c r="N27" s="13"/>
      <c r="O27" s="13"/>
      <c r="P27" s="13"/>
    </row>
    <row r="28" spans="1:16" s="14" customFormat="1" ht="46.5" customHeight="1" x14ac:dyDescent="0.25">
      <c r="A28" s="557" t="s">
        <v>796</v>
      </c>
      <c r="B28" s="17" t="s">
        <v>797</v>
      </c>
      <c r="C28" s="179" t="s">
        <v>798</v>
      </c>
      <c r="D28" s="179"/>
      <c r="E28" s="530" t="s">
        <v>783</v>
      </c>
      <c r="F28" s="97">
        <v>2</v>
      </c>
      <c r="G28" s="29"/>
      <c r="H28" s="13"/>
      <c r="I28" s="13"/>
      <c r="J28" s="13"/>
      <c r="K28" s="13"/>
      <c r="L28" s="13"/>
      <c r="M28" s="13"/>
      <c r="N28" s="13"/>
      <c r="O28" s="13"/>
      <c r="P28" s="13"/>
    </row>
    <row r="29" spans="1:16" s="14" customFormat="1" ht="47.25" customHeight="1" x14ac:dyDescent="0.25">
      <c r="A29" s="558"/>
      <c r="B29" s="16" t="s">
        <v>799</v>
      </c>
      <c r="C29" s="177"/>
      <c r="D29" s="177"/>
      <c r="E29" s="508"/>
      <c r="F29" s="93">
        <v>0</v>
      </c>
      <c r="G29" s="27"/>
      <c r="H29" s="13"/>
      <c r="I29" s="13"/>
      <c r="J29" s="13"/>
      <c r="K29" s="13"/>
      <c r="L29" s="13"/>
      <c r="M29" s="13"/>
      <c r="N29" s="13"/>
      <c r="O29" s="13"/>
      <c r="P29" s="13"/>
    </row>
    <row r="30" spans="1:16" s="14" customFormat="1" ht="38.25" customHeight="1" x14ac:dyDescent="0.25">
      <c r="A30" s="558"/>
      <c r="B30" s="16" t="s">
        <v>800</v>
      </c>
      <c r="C30" s="179" t="s">
        <v>798</v>
      </c>
      <c r="D30" s="177"/>
      <c r="E30" s="508"/>
      <c r="F30" s="93">
        <v>4</v>
      </c>
      <c r="G30" s="27"/>
      <c r="H30" s="13"/>
      <c r="I30" s="13"/>
      <c r="J30" s="13"/>
      <c r="K30" s="13"/>
      <c r="L30" s="13"/>
      <c r="M30" s="13"/>
      <c r="N30" s="13"/>
      <c r="O30" s="13"/>
      <c r="P30" s="13"/>
    </row>
    <row r="31" spans="1:16" s="14" customFormat="1" ht="39" customHeight="1" thickBot="1" x14ac:dyDescent="0.3">
      <c r="A31" s="559"/>
      <c r="B31" s="21" t="s">
        <v>801</v>
      </c>
      <c r="C31" s="179" t="s">
        <v>798</v>
      </c>
      <c r="D31" s="180"/>
      <c r="E31" s="531"/>
      <c r="F31" s="100">
        <v>8</v>
      </c>
      <c r="G31" s="30"/>
      <c r="H31" s="13"/>
      <c r="I31" s="13"/>
      <c r="J31" s="13"/>
      <c r="K31" s="13"/>
      <c r="L31" s="13"/>
      <c r="M31" s="13"/>
      <c r="N31" s="13"/>
      <c r="O31" s="13"/>
      <c r="P31" s="13"/>
    </row>
    <row r="32" spans="1:16" s="14" customFormat="1" ht="81" customHeight="1" thickBot="1" x14ac:dyDescent="0.3">
      <c r="A32" s="557" t="s">
        <v>802</v>
      </c>
      <c r="B32" s="67" t="s">
        <v>803</v>
      </c>
      <c r="C32" s="176" t="s">
        <v>804</v>
      </c>
      <c r="D32" s="176"/>
      <c r="E32" s="507" t="s">
        <v>556</v>
      </c>
      <c r="F32" s="91">
        <v>2.5</v>
      </c>
      <c r="G32" s="26"/>
      <c r="H32" s="13"/>
      <c r="I32" s="13"/>
      <c r="J32" s="13"/>
      <c r="K32" s="13"/>
      <c r="L32" s="13"/>
      <c r="M32" s="13"/>
      <c r="N32" s="13"/>
      <c r="O32" s="13"/>
      <c r="P32" s="13"/>
    </row>
    <row r="33" spans="1:16" s="14" customFormat="1" ht="55.5" customHeight="1" thickBot="1" x14ac:dyDescent="0.3">
      <c r="A33" s="558"/>
      <c r="B33" s="16" t="s">
        <v>805</v>
      </c>
      <c r="C33" s="176" t="s">
        <v>806</v>
      </c>
      <c r="D33" s="177"/>
      <c r="E33" s="508"/>
      <c r="F33" s="93">
        <v>2.5499999999999998</v>
      </c>
      <c r="G33" s="27"/>
      <c r="H33" s="13"/>
      <c r="I33" s="13"/>
      <c r="J33" s="13"/>
      <c r="K33" s="13"/>
      <c r="L33" s="13"/>
      <c r="M33" s="13"/>
      <c r="N33" s="13"/>
      <c r="O33" s="13"/>
      <c r="P33" s="13"/>
    </row>
    <row r="34" spans="1:16" s="14" customFormat="1" ht="87" customHeight="1" thickBot="1" x14ac:dyDescent="0.3">
      <c r="A34" s="558"/>
      <c r="B34" s="16" t="s">
        <v>807</v>
      </c>
      <c r="C34" s="176" t="s">
        <v>806</v>
      </c>
      <c r="D34" s="177"/>
      <c r="E34" s="508"/>
      <c r="F34" s="93">
        <v>7.5</v>
      </c>
      <c r="G34" s="27"/>
      <c r="H34" s="13"/>
      <c r="I34" s="13"/>
      <c r="J34" s="13"/>
      <c r="K34" s="13"/>
      <c r="L34" s="13"/>
      <c r="M34" s="13"/>
      <c r="N34" s="13"/>
      <c r="O34" s="13"/>
      <c r="P34" s="13"/>
    </row>
    <row r="35" spans="1:16" s="14" customFormat="1" ht="63" customHeight="1" thickBot="1" x14ac:dyDescent="0.3">
      <c r="A35" s="559"/>
      <c r="B35" s="20" t="s">
        <v>808</v>
      </c>
      <c r="C35" s="176" t="s">
        <v>806</v>
      </c>
      <c r="D35" s="178"/>
      <c r="E35" s="509"/>
      <c r="F35" s="95">
        <v>10</v>
      </c>
      <c r="G35" s="28"/>
      <c r="H35" s="13"/>
      <c r="I35" s="13"/>
      <c r="J35" s="13"/>
      <c r="K35" s="13"/>
      <c r="L35" s="13"/>
      <c r="M35" s="13"/>
      <c r="N35" s="13"/>
      <c r="O35" s="13"/>
      <c r="P35" s="13"/>
    </row>
    <row r="36" spans="1:16" s="14" customFormat="1" ht="27.75" customHeight="1" thickBot="1" x14ac:dyDescent="0.3">
      <c r="A36" s="557" t="s">
        <v>809</v>
      </c>
      <c r="B36" s="50" t="s">
        <v>810</v>
      </c>
      <c r="C36" s="179"/>
      <c r="D36" s="179"/>
      <c r="E36" s="530" t="s">
        <v>783</v>
      </c>
      <c r="F36" s="97">
        <v>0</v>
      </c>
      <c r="G36" s="29"/>
      <c r="H36" s="13"/>
      <c r="I36" s="13"/>
      <c r="J36" s="13"/>
      <c r="K36" s="13"/>
      <c r="L36" s="13"/>
      <c r="M36" s="13"/>
      <c r="N36" s="13"/>
      <c r="O36" s="13"/>
      <c r="P36" s="13"/>
    </row>
    <row r="37" spans="1:16" s="14" customFormat="1" ht="36" customHeight="1" thickBot="1" x14ac:dyDescent="0.3">
      <c r="A37" s="558"/>
      <c r="B37" s="16" t="s">
        <v>811</v>
      </c>
      <c r="C37" s="176" t="s">
        <v>812</v>
      </c>
      <c r="D37" s="177"/>
      <c r="E37" s="508"/>
      <c r="F37" s="93">
        <v>4</v>
      </c>
      <c r="G37" s="27"/>
      <c r="H37" s="13"/>
      <c r="I37" s="13"/>
      <c r="J37" s="13"/>
      <c r="K37" s="13"/>
      <c r="L37" s="13"/>
      <c r="M37" s="13"/>
      <c r="N37" s="13"/>
      <c r="O37" s="13"/>
      <c r="P37" s="13"/>
    </row>
    <row r="38" spans="1:16" s="14" customFormat="1" ht="31.5" customHeight="1" x14ac:dyDescent="0.25">
      <c r="A38" s="558"/>
      <c r="B38" s="16" t="s">
        <v>813</v>
      </c>
      <c r="C38" s="176" t="s">
        <v>812</v>
      </c>
      <c r="D38" s="177"/>
      <c r="E38" s="508"/>
      <c r="F38" s="93">
        <v>8</v>
      </c>
      <c r="G38" s="27"/>
      <c r="H38" s="13"/>
      <c r="I38" s="13"/>
      <c r="J38" s="13"/>
      <c r="K38" s="13"/>
      <c r="L38" s="13"/>
      <c r="M38" s="13"/>
      <c r="N38" s="13"/>
      <c r="O38" s="13"/>
      <c r="P38" s="13"/>
    </row>
    <row r="39" spans="1:16" s="14" customFormat="1" ht="17.25" customHeight="1" thickBot="1" x14ac:dyDescent="0.3">
      <c r="A39" s="559"/>
      <c r="B39" s="21" t="s">
        <v>814</v>
      </c>
      <c r="C39" s="180"/>
      <c r="D39" s="180"/>
      <c r="E39" s="531"/>
      <c r="F39" s="100">
        <v>0</v>
      </c>
      <c r="G39" s="30"/>
      <c r="H39" s="13"/>
      <c r="I39" s="13"/>
      <c r="J39" s="13"/>
      <c r="K39" s="13"/>
      <c r="L39" s="13"/>
      <c r="M39" s="13"/>
      <c r="N39" s="13"/>
      <c r="O39" s="13"/>
      <c r="P39" s="13"/>
    </row>
    <row r="40" spans="1:16" s="14" customFormat="1" ht="19.5" customHeight="1" thickBot="1" x14ac:dyDescent="0.3">
      <c r="A40" s="557" t="s">
        <v>815</v>
      </c>
      <c r="B40" s="19" t="s">
        <v>816</v>
      </c>
      <c r="C40" s="176"/>
      <c r="D40" s="176"/>
      <c r="E40" s="507" t="s">
        <v>556</v>
      </c>
      <c r="F40" s="91">
        <v>0</v>
      </c>
      <c r="G40" s="26"/>
      <c r="H40" s="13"/>
      <c r="I40" s="13"/>
      <c r="J40" s="13"/>
      <c r="K40" s="13"/>
      <c r="L40" s="13"/>
      <c r="M40" s="13"/>
      <c r="N40" s="13"/>
      <c r="O40" s="13"/>
      <c r="P40" s="13"/>
    </row>
    <row r="41" spans="1:16" s="14" customFormat="1" ht="65.25" customHeight="1" x14ac:dyDescent="0.25">
      <c r="A41" s="558"/>
      <c r="B41" s="16" t="s">
        <v>817</v>
      </c>
      <c r="C41" s="176" t="s">
        <v>818</v>
      </c>
      <c r="D41" s="177"/>
      <c r="E41" s="508"/>
      <c r="F41" s="93">
        <v>3</v>
      </c>
      <c r="G41" s="27"/>
      <c r="H41" s="13"/>
      <c r="I41" s="13"/>
      <c r="J41" s="13"/>
      <c r="K41" s="13"/>
      <c r="L41" s="13"/>
      <c r="M41" s="13"/>
      <c r="N41" s="13"/>
      <c r="O41" s="13"/>
      <c r="P41" s="13"/>
    </row>
    <row r="42" spans="1:16" s="14" customFormat="1" ht="21" customHeight="1" thickBot="1" x14ac:dyDescent="0.3">
      <c r="A42" s="558"/>
      <c r="B42" s="20" t="s">
        <v>819</v>
      </c>
      <c r="C42" s="15"/>
      <c r="D42" s="177"/>
      <c r="E42" s="508"/>
      <c r="F42" s="93">
        <v>0</v>
      </c>
      <c r="G42" s="27"/>
      <c r="H42" s="13"/>
      <c r="I42" s="13"/>
      <c r="J42" s="13"/>
      <c r="K42" s="13"/>
      <c r="L42" s="13"/>
      <c r="M42" s="13"/>
      <c r="N42" s="13"/>
      <c r="O42" s="13"/>
      <c r="P42" s="13"/>
    </row>
    <row r="43" spans="1:16" s="14" customFormat="1" ht="43.5" customHeight="1" thickBot="1" x14ac:dyDescent="0.3">
      <c r="A43" s="559"/>
      <c r="B43" s="20" t="s">
        <v>820</v>
      </c>
      <c r="C43" s="176" t="s">
        <v>818</v>
      </c>
      <c r="D43" s="178"/>
      <c r="E43" s="509"/>
      <c r="F43" s="95">
        <v>10</v>
      </c>
      <c r="G43" s="28"/>
      <c r="H43" s="13"/>
      <c r="I43" s="13"/>
      <c r="J43" s="13"/>
      <c r="K43" s="13"/>
      <c r="L43" s="13"/>
      <c r="M43" s="13"/>
      <c r="N43" s="13"/>
      <c r="O43" s="13"/>
      <c r="P43" s="13"/>
    </row>
    <row r="44" spans="1:16" s="14" customFormat="1" ht="20.25" customHeight="1" thickBot="1" x14ac:dyDescent="0.3">
      <c r="A44" s="557" t="s">
        <v>821</v>
      </c>
      <c r="B44" s="50" t="s">
        <v>822</v>
      </c>
      <c r="C44" s="179"/>
      <c r="D44" s="179"/>
      <c r="E44" s="530" t="s">
        <v>556</v>
      </c>
      <c r="F44" s="97">
        <v>0</v>
      </c>
      <c r="G44" s="29"/>
      <c r="H44" s="13"/>
      <c r="I44" s="13"/>
      <c r="J44" s="13"/>
      <c r="K44" s="13"/>
      <c r="L44" s="13"/>
      <c r="M44" s="13"/>
      <c r="N44" s="13"/>
      <c r="O44" s="13"/>
      <c r="P44" s="13"/>
    </row>
    <row r="45" spans="1:16" s="14" customFormat="1" ht="35.25" customHeight="1" x14ac:dyDescent="0.25">
      <c r="A45" s="558"/>
      <c r="B45" s="16" t="s">
        <v>823</v>
      </c>
      <c r="C45" s="176" t="s">
        <v>777</v>
      </c>
      <c r="D45" s="177"/>
      <c r="E45" s="508"/>
      <c r="F45" s="93">
        <v>3</v>
      </c>
      <c r="G45" s="27"/>
      <c r="H45" s="13"/>
      <c r="I45" s="13"/>
      <c r="J45" s="13"/>
      <c r="K45" s="13"/>
      <c r="L45" s="13"/>
      <c r="M45" s="13"/>
      <c r="N45" s="13"/>
      <c r="O45" s="13"/>
      <c r="P45" s="13"/>
    </row>
    <row r="46" spans="1:16" s="14" customFormat="1" ht="21" customHeight="1" x14ac:dyDescent="0.25">
      <c r="A46" s="558"/>
      <c r="B46" s="16" t="s">
        <v>824</v>
      </c>
      <c r="C46" s="15"/>
      <c r="D46" s="177"/>
      <c r="E46" s="508"/>
      <c r="F46" s="93">
        <v>0</v>
      </c>
      <c r="G46" s="27"/>
      <c r="H46" s="13"/>
      <c r="I46" s="13"/>
      <c r="J46" s="13"/>
      <c r="K46" s="13"/>
      <c r="L46" s="13"/>
      <c r="M46" s="13"/>
      <c r="N46" s="13"/>
      <c r="O46" s="13"/>
      <c r="P46" s="13"/>
    </row>
    <row r="47" spans="1:16" s="14" customFormat="1" ht="48.75" customHeight="1" thickBot="1" x14ac:dyDescent="0.3">
      <c r="A47" s="559"/>
      <c r="B47" s="21" t="s">
        <v>825</v>
      </c>
      <c r="C47" s="309" t="s">
        <v>826</v>
      </c>
      <c r="D47" s="180"/>
      <c r="E47" s="531"/>
      <c r="F47" s="100">
        <v>10</v>
      </c>
      <c r="G47" s="30"/>
      <c r="H47" s="13"/>
      <c r="I47" s="13"/>
      <c r="J47" s="13"/>
      <c r="K47" s="13"/>
      <c r="L47" s="13"/>
      <c r="M47" s="13"/>
      <c r="N47" s="13"/>
      <c r="O47" s="13"/>
      <c r="P47" s="13"/>
    </row>
    <row r="48" spans="1:16" s="14" customFormat="1" ht="21" customHeight="1" thickBot="1" x14ac:dyDescent="0.3">
      <c r="A48" s="557" t="s">
        <v>827</v>
      </c>
      <c r="B48" s="19" t="s">
        <v>816</v>
      </c>
      <c r="C48" s="176"/>
      <c r="D48" s="176"/>
      <c r="E48" s="507" t="s">
        <v>556</v>
      </c>
      <c r="F48" s="91">
        <v>0</v>
      </c>
      <c r="G48" s="26"/>
      <c r="H48" s="13"/>
      <c r="I48" s="13"/>
      <c r="J48" s="13"/>
      <c r="K48" s="13"/>
      <c r="L48" s="13"/>
      <c r="M48" s="13"/>
      <c r="N48" s="13"/>
      <c r="O48" s="13"/>
      <c r="P48" s="13"/>
    </row>
    <row r="49" spans="1:16" s="14" customFormat="1" ht="52.5" customHeight="1" x14ac:dyDescent="0.25">
      <c r="A49" s="558"/>
      <c r="B49" s="16" t="s">
        <v>828</v>
      </c>
      <c r="C49" s="176" t="s">
        <v>829</v>
      </c>
      <c r="D49" s="177"/>
      <c r="E49" s="508"/>
      <c r="F49" s="93">
        <v>5</v>
      </c>
      <c r="G49" s="27"/>
      <c r="H49" s="13"/>
      <c r="I49" s="13"/>
      <c r="J49" s="13"/>
      <c r="K49" s="13"/>
      <c r="L49" s="13"/>
      <c r="M49" s="13"/>
      <c r="N49" s="13"/>
      <c r="O49" s="13"/>
      <c r="P49" s="13"/>
    </row>
    <row r="50" spans="1:16" s="14" customFormat="1" ht="63.75" customHeight="1" x14ac:dyDescent="0.25">
      <c r="A50" s="558"/>
      <c r="B50" s="16" t="s">
        <v>830</v>
      </c>
      <c r="C50" s="177" t="s">
        <v>831</v>
      </c>
      <c r="D50" s="177"/>
      <c r="E50" s="508"/>
      <c r="F50" s="93">
        <v>10</v>
      </c>
      <c r="G50" s="27"/>
      <c r="H50" s="13"/>
      <c r="I50" s="13"/>
      <c r="J50" s="13"/>
      <c r="K50" s="13"/>
      <c r="L50" s="13"/>
      <c r="M50" s="13"/>
      <c r="N50" s="13"/>
      <c r="O50" s="13"/>
      <c r="P50" s="13"/>
    </row>
    <row r="51" spans="1:16" s="14" customFormat="1" ht="61.5" customHeight="1" thickBot="1" x14ac:dyDescent="0.3">
      <c r="A51" s="559"/>
      <c r="B51" s="20" t="s">
        <v>832</v>
      </c>
      <c r="C51" s="178" t="s">
        <v>833</v>
      </c>
      <c r="D51" s="178"/>
      <c r="E51" s="509"/>
      <c r="F51" s="95">
        <v>10</v>
      </c>
      <c r="G51" s="28"/>
      <c r="H51" s="13"/>
      <c r="I51" s="13"/>
      <c r="J51" s="13"/>
      <c r="K51" s="13"/>
      <c r="L51" s="13"/>
      <c r="M51" s="13"/>
      <c r="N51" s="13"/>
      <c r="O51" s="13"/>
      <c r="P51" s="13"/>
    </row>
    <row r="52" spans="1:16" s="14" customFormat="1" ht="90" customHeight="1" x14ac:dyDescent="0.25">
      <c r="A52" s="557" t="s">
        <v>834</v>
      </c>
      <c r="B52" s="17" t="s">
        <v>835</v>
      </c>
      <c r="C52" s="179" t="s">
        <v>836</v>
      </c>
      <c r="D52" s="179"/>
      <c r="E52" s="530" t="s">
        <v>556</v>
      </c>
      <c r="F52" s="97">
        <v>8</v>
      </c>
      <c r="G52" s="29"/>
      <c r="H52" s="13"/>
      <c r="I52" s="13"/>
      <c r="J52" s="13"/>
      <c r="K52" s="13"/>
      <c r="L52" s="13"/>
      <c r="M52" s="13"/>
      <c r="N52" s="13"/>
      <c r="O52" s="13"/>
      <c r="P52" s="13"/>
    </row>
    <row r="53" spans="1:16" s="14" customFormat="1" ht="80.25" customHeight="1" x14ac:dyDescent="0.25">
      <c r="A53" s="558"/>
      <c r="B53" s="16" t="s">
        <v>837</v>
      </c>
      <c r="C53" s="177" t="s">
        <v>838</v>
      </c>
      <c r="D53" s="177"/>
      <c r="E53" s="508"/>
      <c r="F53" s="93">
        <v>10</v>
      </c>
      <c r="G53" s="27"/>
      <c r="H53" s="13"/>
      <c r="I53" s="13"/>
      <c r="J53" s="13"/>
      <c r="K53" s="13"/>
      <c r="L53" s="13"/>
      <c r="M53" s="13"/>
      <c r="N53" s="13"/>
      <c r="O53" s="13"/>
      <c r="P53" s="13"/>
    </row>
    <row r="54" spans="1:16" s="14" customFormat="1" ht="62.25" customHeight="1" x14ac:dyDescent="0.25">
      <c r="A54" s="558"/>
      <c r="B54" s="16" t="s">
        <v>839</v>
      </c>
      <c r="C54" s="177" t="s">
        <v>838</v>
      </c>
      <c r="D54" s="177"/>
      <c r="E54" s="508"/>
      <c r="F54" s="93">
        <v>0</v>
      </c>
      <c r="G54" s="27"/>
      <c r="H54" s="13"/>
      <c r="I54" s="13"/>
      <c r="J54" s="13"/>
      <c r="K54" s="13"/>
      <c r="L54" s="13"/>
      <c r="M54" s="13"/>
      <c r="N54" s="13"/>
      <c r="O54" s="13"/>
      <c r="P54" s="13"/>
    </row>
    <row r="55" spans="1:16" s="14" customFormat="1" ht="60.75" thickBot="1" x14ac:dyDescent="0.3">
      <c r="A55" s="559"/>
      <c r="B55" s="16" t="s">
        <v>840</v>
      </c>
      <c r="C55" s="177" t="s">
        <v>838</v>
      </c>
      <c r="D55" s="177"/>
      <c r="E55" s="508"/>
      <c r="F55" s="93">
        <v>0</v>
      </c>
      <c r="G55" s="28"/>
      <c r="H55" s="13"/>
      <c r="I55" s="13"/>
      <c r="J55" s="13"/>
      <c r="K55" s="13"/>
      <c r="L55" s="13"/>
      <c r="M55" s="13"/>
      <c r="N55" s="13"/>
      <c r="O55" s="13"/>
      <c r="P55" s="13"/>
    </row>
    <row r="56" spans="1:16" s="14" customFormat="1" ht="18.75" customHeight="1" x14ac:dyDescent="0.25">
      <c r="A56" s="557" t="s">
        <v>841</v>
      </c>
      <c r="B56" s="67" t="s">
        <v>816</v>
      </c>
      <c r="C56" s="176"/>
      <c r="D56" s="176"/>
      <c r="E56" s="507" t="s">
        <v>783</v>
      </c>
      <c r="F56" s="91">
        <v>0</v>
      </c>
      <c r="G56" s="26"/>
      <c r="H56" s="13"/>
      <c r="I56" s="13"/>
      <c r="J56" s="13"/>
      <c r="K56" s="13"/>
      <c r="L56" s="13"/>
      <c r="M56" s="13"/>
      <c r="N56" s="13"/>
      <c r="O56" s="13"/>
      <c r="P56" s="13"/>
    </row>
    <row r="57" spans="1:16" s="14" customFormat="1" ht="24" customHeight="1" x14ac:dyDescent="0.25">
      <c r="A57" s="558"/>
      <c r="B57" s="16" t="s">
        <v>842</v>
      </c>
      <c r="C57" s="177"/>
      <c r="D57" s="177"/>
      <c r="E57" s="508"/>
      <c r="F57" s="93">
        <v>0</v>
      </c>
      <c r="G57" s="27"/>
      <c r="H57" s="13"/>
      <c r="I57" s="13"/>
      <c r="J57" s="13"/>
      <c r="K57" s="13"/>
      <c r="L57" s="13"/>
      <c r="M57" s="13"/>
      <c r="N57" s="13"/>
      <c r="O57" s="13"/>
      <c r="P57" s="13"/>
    </row>
    <row r="58" spans="1:16" s="14" customFormat="1" ht="21" customHeight="1" x14ac:dyDescent="0.25">
      <c r="A58" s="558"/>
      <c r="B58" s="16" t="s">
        <v>843</v>
      </c>
      <c r="C58" s="15"/>
      <c r="D58" s="177"/>
      <c r="E58" s="508"/>
      <c r="F58" s="93">
        <v>0</v>
      </c>
      <c r="G58" s="27"/>
      <c r="H58" s="13"/>
      <c r="I58" s="13"/>
      <c r="J58" s="13"/>
      <c r="K58" s="13"/>
      <c r="L58" s="13"/>
      <c r="M58" s="13"/>
      <c r="N58" s="13"/>
      <c r="O58" s="13"/>
      <c r="P58" s="13"/>
    </row>
    <row r="59" spans="1:16" s="14" customFormat="1" ht="66.75" customHeight="1" thickBot="1" x14ac:dyDescent="0.3">
      <c r="A59" s="559"/>
      <c r="B59" s="20" t="s">
        <v>844</v>
      </c>
      <c r="C59" s="310" t="s">
        <v>845</v>
      </c>
      <c r="D59" s="178"/>
      <c r="E59" s="509"/>
      <c r="F59" s="95">
        <v>8</v>
      </c>
      <c r="G59" s="28"/>
      <c r="H59" s="13"/>
      <c r="I59" s="13"/>
      <c r="J59" s="13"/>
      <c r="K59" s="13"/>
      <c r="L59" s="13"/>
      <c r="M59" s="13"/>
      <c r="N59" s="13"/>
      <c r="O59" s="13"/>
      <c r="P59" s="13"/>
    </row>
    <row r="60" spans="1:16" s="14" customFormat="1" x14ac:dyDescent="0.25">
      <c r="A60" s="62"/>
      <c r="F60" s="104">
        <f>SUM(F19,F23,F25,F31,F35,F38,F43,F47,F51,F53,F59)</f>
        <v>100</v>
      </c>
      <c r="G60" s="13"/>
      <c r="H60" s="13"/>
      <c r="I60" s="13"/>
      <c r="J60" s="13"/>
      <c r="K60" s="13"/>
      <c r="L60" s="13"/>
      <c r="M60" s="13"/>
      <c r="N60" s="13"/>
      <c r="O60" s="13"/>
      <c r="P60" s="13"/>
    </row>
    <row r="61" spans="1:16" s="14" customFormat="1" x14ac:dyDescent="0.25">
      <c r="A61" s="62"/>
      <c r="G61" s="13"/>
      <c r="H61" s="13"/>
      <c r="I61" s="13"/>
      <c r="J61" s="13"/>
      <c r="K61" s="13"/>
      <c r="L61" s="13"/>
      <c r="M61" s="13"/>
      <c r="N61" s="13"/>
      <c r="O61" s="13"/>
      <c r="P61" s="13"/>
    </row>
    <row r="63" spans="1:16" x14ac:dyDescent="0.3">
      <c r="A63" s="228" t="s">
        <v>233</v>
      </c>
      <c r="B63" s="570"/>
      <c r="C63" s="570"/>
      <c r="D63" s="570"/>
      <c r="E63" s="570"/>
      <c r="F63" s="570"/>
      <c r="G63" s="570"/>
    </row>
    <row r="64" spans="1:16" x14ac:dyDescent="0.3">
      <c r="B64" s="235"/>
      <c r="C64" s="235"/>
      <c r="D64" s="235"/>
      <c r="E64" s="235"/>
      <c r="F64" s="235"/>
      <c r="G64" s="235"/>
    </row>
    <row r="65" spans="1:16" x14ac:dyDescent="0.3">
      <c r="A65" s="228" t="s">
        <v>234</v>
      </c>
      <c r="B65" s="726">
        <v>1</v>
      </c>
      <c r="C65" s="570"/>
      <c r="D65" s="570"/>
      <c r="E65" s="570"/>
      <c r="F65" s="570"/>
      <c r="G65" s="570"/>
    </row>
    <row r="67" spans="1:16" s="4" customFormat="1" ht="39.75" customHeight="1" x14ac:dyDescent="0.3">
      <c r="A67" s="562" t="s">
        <v>1612</v>
      </c>
      <c r="B67" s="562"/>
      <c r="C67" s="562"/>
      <c r="G67" s="3"/>
      <c r="H67" s="3"/>
      <c r="I67" s="3"/>
      <c r="J67" s="3"/>
      <c r="K67" s="3"/>
      <c r="L67" s="3"/>
      <c r="M67" s="3"/>
      <c r="N67" s="3"/>
      <c r="O67" s="3"/>
      <c r="P67" s="3"/>
    </row>
  </sheetData>
  <sheetProtection algorithmName="SHA-512" hashValue="cnFXvfOFKJ70hUeeyBEv4N/gSHt5+0gO1tw5Dey3gy4B6SItCIAJSuCy5ZLiR6ZFZv+wvzU0Pmo8pxQSLV2cbg==" saltValue="xDb/PIy1iHWvtEL16ecALg==" spinCount="100000" sheet="1" objects="1" scenarios="1"/>
  <mergeCells count="35">
    <mergeCell ref="A67:C67"/>
    <mergeCell ref="A20:A23"/>
    <mergeCell ref="E20:E23"/>
    <mergeCell ref="A1:G1"/>
    <mergeCell ref="A2:G2"/>
    <mergeCell ref="A3:G3"/>
    <mergeCell ref="B5:G5"/>
    <mergeCell ref="B7:G7"/>
    <mergeCell ref="A9:A10"/>
    <mergeCell ref="B9:G10"/>
    <mergeCell ref="A24:A27"/>
    <mergeCell ref="E24:E27"/>
    <mergeCell ref="A28:A31"/>
    <mergeCell ref="E28:E31"/>
    <mergeCell ref="A32:A35"/>
    <mergeCell ref="E32:E35"/>
    <mergeCell ref="O9:BF9"/>
    <mergeCell ref="B12:G12"/>
    <mergeCell ref="E15:F15"/>
    <mergeCell ref="A16:A19"/>
    <mergeCell ref="E16:E19"/>
    <mergeCell ref="A36:A39"/>
    <mergeCell ref="E36:E39"/>
    <mergeCell ref="A40:A43"/>
    <mergeCell ref="E40:E43"/>
    <mergeCell ref="A44:A47"/>
    <mergeCell ref="E44:E47"/>
    <mergeCell ref="B63:G63"/>
    <mergeCell ref="B65:G65"/>
    <mergeCell ref="A48:A51"/>
    <mergeCell ref="E48:E51"/>
    <mergeCell ref="A52:A55"/>
    <mergeCell ref="E52:E55"/>
    <mergeCell ref="A56:A59"/>
    <mergeCell ref="E56:E59"/>
  </mergeCells>
  <hyperlinks>
    <hyperlink ref="C47" r:id="rId1"/>
    <hyperlink ref="C59"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5"/>
  <sheetViews>
    <sheetView topLeftCell="A76" workbookViewId="0">
      <selection activeCell="A75" sqref="A75:C75"/>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493</v>
      </c>
      <c r="C5" s="646"/>
      <c r="D5" s="646"/>
      <c r="E5" s="646"/>
      <c r="F5" s="646"/>
      <c r="G5" s="646"/>
    </row>
    <row r="6" spans="1:61" x14ac:dyDescent="0.3">
      <c r="B6" s="228"/>
      <c r="C6" s="228"/>
      <c r="D6" s="276"/>
      <c r="E6" s="228"/>
      <c r="F6" s="228"/>
      <c r="G6" s="229"/>
    </row>
    <row r="7" spans="1:61" ht="21.75" customHeight="1" x14ac:dyDescent="0.3">
      <c r="A7" s="5" t="s">
        <v>0</v>
      </c>
      <c r="B7" s="646" t="s">
        <v>494</v>
      </c>
      <c r="C7" s="646"/>
      <c r="D7" s="646"/>
      <c r="E7" s="646"/>
      <c r="F7" s="646"/>
      <c r="G7" s="646"/>
      <c r="H7" s="6"/>
      <c r="I7" s="6"/>
      <c r="J7" s="6"/>
      <c r="K7" s="6"/>
      <c r="L7" s="6"/>
      <c r="M7" s="6"/>
      <c r="N7" s="6"/>
      <c r="O7" s="6"/>
    </row>
    <row r="8" spans="1:61" x14ac:dyDescent="0.3">
      <c r="A8" s="6"/>
      <c r="B8" s="6"/>
      <c r="C8" s="6"/>
      <c r="D8" s="89"/>
      <c r="E8" s="6"/>
      <c r="F8" s="6"/>
      <c r="G8" s="229"/>
    </row>
    <row r="9" spans="1:61" s="8" customFormat="1" ht="13.5" customHeight="1" x14ac:dyDescent="0.3">
      <c r="A9" s="546" t="s">
        <v>6</v>
      </c>
      <c r="B9" s="689" t="s">
        <v>495</v>
      </c>
      <c r="C9" s="690"/>
      <c r="D9" s="690"/>
      <c r="E9" s="690"/>
      <c r="F9" s="690"/>
      <c r="G9" s="691"/>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47"/>
      <c r="B10" s="692"/>
      <c r="C10" s="693"/>
      <c r="D10" s="693"/>
      <c r="E10" s="693"/>
      <c r="F10" s="693"/>
      <c r="G10" s="694"/>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89"/>
      <c r="E11" s="6"/>
      <c r="F11" s="6"/>
      <c r="G11" s="229"/>
    </row>
    <row r="12" spans="1:61" ht="22.5" customHeight="1" x14ac:dyDescent="0.3">
      <c r="A12" s="5" t="s">
        <v>1</v>
      </c>
      <c r="B12" s="686" t="s">
        <v>496</v>
      </c>
      <c r="C12" s="687"/>
      <c r="D12" s="687"/>
      <c r="E12" s="687"/>
      <c r="F12" s="687"/>
      <c r="G12" s="688"/>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41.25" customHeight="1" x14ac:dyDescent="0.25">
      <c r="A16" s="621" t="s">
        <v>846</v>
      </c>
      <c r="B16" s="19" t="s">
        <v>847</v>
      </c>
      <c r="C16" s="176" t="s">
        <v>848</v>
      </c>
      <c r="D16" s="176"/>
      <c r="E16" s="507" t="s">
        <v>849</v>
      </c>
      <c r="F16" s="91">
        <v>3</v>
      </c>
      <c r="G16" s="26"/>
      <c r="H16" s="13"/>
      <c r="I16" s="13"/>
      <c r="J16" s="13"/>
      <c r="K16" s="13"/>
      <c r="L16" s="13"/>
      <c r="M16" s="13"/>
      <c r="N16" s="13"/>
      <c r="O16" s="13"/>
      <c r="P16" s="13"/>
    </row>
    <row r="17" spans="1:16" s="14" customFormat="1" ht="51.75" customHeight="1" thickBot="1" x14ac:dyDescent="0.3">
      <c r="A17" s="622"/>
      <c r="B17" s="16" t="s">
        <v>850</v>
      </c>
      <c r="C17" s="177"/>
      <c r="D17" s="177"/>
      <c r="E17" s="508"/>
      <c r="F17" s="93">
        <v>0</v>
      </c>
      <c r="G17" s="27"/>
      <c r="H17" s="13"/>
      <c r="I17" s="13"/>
      <c r="J17" s="13"/>
      <c r="K17" s="13"/>
      <c r="L17" s="13"/>
      <c r="M17" s="13"/>
      <c r="N17" s="13"/>
      <c r="O17" s="13"/>
      <c r="P17" s="13"/>
    </row>
    <row r="18" spans="1:16" s="14" customFormat="1" ht="73.5" customHeight="1" x14ac:dyDescent="0.25">
      <c r="A18" s="622"/>
      <c r="B18" s="16" t="s">
        <v>851</v>
      </c>
      <c r="C18" s="176" t="s">
        <v>848</v>
      </c>
      <c r="D18" s="177"/>
      <c r="E18" s="508"/>
      <c r="F18" s="93">
        <v>5</v>
      </c>
      <c r="G18" s="27"/>
      <c r="H18" s="13"/>
      <c r="I18" s="13"/>
      <c r="J18" s="13"/>
      <c r="K18" s="13"/>
      <c r="L18" s="13"/>
      <c r="M18" s="13"/>
      <c r="N18" s="13"/>
      <c r="O18" s="13"/>
      <c r="P18" s="13"/>
    </row>
    <row r="19" spans="1:16" s="14" customFormat="1" ht="33" customHeight="1" thickBot="1" x14ac:dyDescent="0.3">
      <c r="A19" s="623"/>
      <c r="B19" s="20" t="s">
        <v>852</v>
      </c>
      <c r="C19" s="178" t="s">
        <v>853</v>
      </c>
      <c r="D19" s="178"/>
      <c r="E19" s="509"/>
      <c r="F19" s="95">
        <v>7</v>
      </c>
      <c r="G19" s="28"/>
      <c r="H19" s="13"/>
      <c r="I19" s="13"/>
      <c r="J19" s="13"/>
      <c r="K19" s="13"/>
      <c r="L19" s="13"/>
      <c r="M19" s="13"/>
      <c r="N19" s="13"/>
      <c r="O19" s="13"/>
      <c r="P19" s="13"/>
    </row>
    <row r="20" spans="1:16" s="14" customFormat="1" ht="46.5" customHeight="1" x14ac:dyDescent="0.25">
      <c r="A20" s="627" t="s">
        <v>854</v>
      </c>
      <c r="B20" s="17" t="s">
        <v>855</v>
      </c>
      <c r="C20" s="179"/>
      <c r="D20" s="179"/>
      <c r="E20" s="530" t="s">
        <v>556</v>
      </c>
      <c r="F20" s="97">
        <v>0</v>
      </c>
      <c r="G20" s="29"/>
      <c r="H20" s="13"/>
      <c r="I20" s="13"/>
      <c r="J20" s="13"/>
      <c r="K20" s="13"/>
      <c r="L20" s="13"/>
      <c r="M20" s="13"/>
      <c r="N20" s="13"/>
      <c r="O20" s="13"/>
      <c r="P20" s="13"/>
    </row>
    <row r="21" spans="1:16" s="14" customFormat="1" ht="41.25" customHeight="1" thickBot="1" x14ac:dyDescent="0.3">
      <c r="A21" s="622"/>
      <c r="B21" s="16" t="s">
        <v>856</v>
      </c>
      <c r="C21" s="177"/>
      <c r="D21" s="177"/>
      <c r="E21" s="508"/>
      <c r="F21" s="93">
        <v>0</v>
      </c>
      <c r="G21" s="27"/>
      <c r="H21" s="13"/>
      <c r="I21" s="13"/>
      <c r="J21" s="13"/>
      <c r="K21" s="13"/>
      <c r="L21" s="13"/>
      <c r="M21" s="13"/>
      <c r="N21" s="13"/>
      <c r="O21" s="13"/>
      <c r="P21" s="13"/>
    </row>
    <row r="22" spans="1:16" s="14" customFormat="1" ht="285" customHeight="1" thickBot="1" x14ac:dyDescent="0.3">
      <c r="A22" s="622"/>
      <c r="B22" s="16" t="s">
        <v>857</v>
      </c>
      <c r="C22" s="176" t="s">
        <v>858</v>
      </c>
      <c r="D22" s="177"/>
      <c r="E22" s="508"/>
      <c r="F22" s="93">
        <v>8</v>
      </c>
      <c r="G22" s="27"/>
      <c r="H22" s="13"/>
      <c r="I22" s="13"/>
      <c r="J22" s="13"/>
      <c r="K22" s="13"/>
      <c r="L22" s="13"/>
      <c r="M22" s="13"/>
      <c r="N22" s="13"/>
      <c r="O22" s="13"/>
      <c r="P22" s="13"/>
    </row>
    <row r="23" spans="1:16" s="14" customFormat="1" ht="99" customHeight="1" thickBot="1" x14ac:dyDescent="0.3">
      <c r="A23" s="628"/>
      <c r="B23" s="21" t="s">
        <v>859</v>
      </c>
      <c r="C23" s="176" t="s">
        <v>858</v>
      </c>
      <c r="D23" s="180"/>
      <c r="E23" s="531"/>
      <c r="F23" s="100">
        <v>10</v>
      </c>
      <c r="G23" s="30"/>
      <c r="H23" s="13"/>
      <c r="I23" s="13"/>
      <c r="J23" s="13"/>
      <c r="K23" s="13"/>
      <c r="L23" s="13"/>
      <c r="M23" s="13"/>
      <c r="N23" s="13"/>
      <c r="O23" s="13"/>
      <c r="P23" s="13"/>
    </row>
    <row r="24" spans="1:16" s="14" customFormat="1" ht="24.75" customHeight="1" x14ac:dyDescent="0.25">
      <c r="A24" s="621" t="s">
        <v>860</v>
      </c>
      <c r="B24" s="19" t="s">
        <v>855</v>
      </c>
      <c r="C24" s="176"/>
      <c r="D24" s="176"/>
      <c r="E24" s="507" t="s">
        <v>861</v>
      </c>
      <c r="F24" s="91">
        <v>0</v>
      </c>
      <c r="G24" s="26"/>
      <c r="H24" s="13"/>
      <c r="I24" s="13"/>
      <c r="J24" s="13"/>
      <c r="K24" s="13"/>
      <c r="L24" s="13"/>
      <c r="M24" s="13"/>
      <c r="N24" s="13"/>
      <c r="O24" s="13"/>
      <c r="P24" s="13"/>
    </row>
    <row r="25" spans="1:16" s="14" customFormat="1" ht="51.75" customHeight="1" x14ac:dyDescent="0.25">
      <c r="A25" s="622"/>
      <c r="B25" s="134" t="s">
        <v>862</v>
      </c>
      <c r="C25" s="177" t="s">
        <v>863</v>
      </c>
      <c r="D25" s="177"/>
      <c r="E25" s="508"/>
      <c r="F25" s="93">
        <v>5</v>
      </c>
      <c r="G25" s="27"/>
      <c r="H25" s="13"/>
      <c r="I25" s="13"/>
      <c r="J25" s="13"/>
      <c r="K25" s="13"/>
      <c r="L25" s="13"/>
      <c r="M25" s="13"/>
      <c r="N25" s="13"/>
      <c r="O25" s="13"/>
      <c r="P25" s="13"/>
    </row>
    <row r="26" spans="1:16" s="14" customFormat="1" ht="24" customHeight="1" x14ac:dyDescent="0.25">
      <c r="A26" s="622"/>
      <c r="B26" s="16" t="s">
        <v>864</v>
      </c>
      <c r="C26" s="15"/>
      <c r="D26" s="177"/>
      <c r="E26" s="508"/>
      <c r="F26" s="93">
        <v>0</v>
      </c>
      <c r="G26" s="27"/>
      <c r="H26" s="13"/>
      <c r="I26" s="13"/>
      <c r="J26" s="13"/>
      <c r="K26" s="13"/>
      <c r="L26" s="13"/>
      <c r="M26" s="13"/>
      <c r="N26" s="13"/>
      <c r="O26" s="13"/>
      <c r="P26" s="13"/>
    </row>
    <row r="27" spans="1:16" s="14" customFormat="1" ht="104.25" customHeight="1" thickBot="1" x14ac:dyDescent="0.3">
      <c r="A27" s="623"/>
      <c r="B27" s="20" t="s">
        <v>865</v>
      </c>
      <c r="C27" s="178" t="s">
        <v>853</v>
      </c>
      <c r="D27" s="178"/>
      <c r="E27" s="509"/>
      <c r="F27" s="95">
        <v>10</v>
      </c>
      <c r="G27" s="28"/>
      <c r="H27" s="13"/>
      <c r="I27" s="13"/>
      <c r="J27" s="13"/>
      <c r="K27" s="13"/>
      <c r="L27" s="13"/>
      <c r="M27" s="13"/>
      <c r="N27" s="13"/>
      <c r="O27" s="13"/>
      <c r="P27" s="13"/>
    </row>
    <row r="28" spans="1:16" s="14" customFormat="1" ht="36" customHeight="1" x14ac:dyDescent="0.25">
      <c r="A28" s="627" t="s">
        <v>866</v>
      </c>
      <c r="B28" s="17" t="s">
        <v>867</v>
      </c>
      <c r="C28" s="179" t="s">
        <v>868</v>
      </c>
      <c r="D28" s="179"/>
      <c r="E28" s="530" t="s">
        <v>869</v>
      </c>
      <c r="F28" s="97">
        <v>3</v>
      </c>
      <c r="G28" s="29"/>
      <c r="H28" s="13"/>
      <c r="I28" s="13"/>
      <c r="J28" s="13"/>
      <c r="K28" s="13"/>
      <c r="L28" s="13"/>
      <c r="M28" s="13"/>
      <c r="N28" s="13"/>
      <c r="O28" s="13"/>
      <c r="P28" s="13"/>
    </row>
    <row r="29" spans="1:16" s="14" customFormat="1" ht="39" customHeight="1" x14ac:dyDescent="0.25">
      <c r="A29" s="622"/>
      <c r="B29" s="16" t="s">
        <v>870</v>
      </c>
      <c r="C29" s="179" t="s">
        <v>871</v>
      </c>
      <c r="D29" s="177"/>
      <c r="E29" s="508"/>
      <c r="F29" s="93">
        <v>5</v>
      </c>
      <c r="G29" s="27"/>
      <c r="H29" s="13"/>
      <c r="I29" s="13"/>
      <c r="J29" s="13"/>
      <c r="K29" s="13"/>
      <c r="L29" s="13"/>
      <c r="M29" s="13"/>
      <c r="N29" s="13"/>
      <c r="O29" s="13"/>
      <c r="P29" s="13"/>
    </row>
    <row r="30" spans="1:16" s="14" customFormat="1" ht="21" customHeight="1" x14ac:dyDescent="0.25">
      <c r="A30" s="622"/>
      <c r="B30" s="16" t="s">
        <v>503</v>
      </c>
      <c r="C30" s="15"/>
      <c r="D30" s="177"/>
      <c r="E30" s="508"/>
      <c r="F30" s="93" t="s">
        <v>69</v>
      </c>
      <c r="G30" s="27"/>
      <c r="H30" s="13"/>
      <c r="I30" s="13"/>
      <c r="J30" s="13"/>
      <c r="K30" s="13"/>
      <c r="L30" s="13"/>
      <c r="M30" s="13"/>
      <c r="N30" s="13"/>
      <c r="O30" s="13"/>
      <c r="P30" s="13"/>
    </row>
    <row r="31" spans="1:16" s="14" customFormat="1" ht="22.5" customHeight="1" thickBot="1" x14ac:dyDescent="0.3">
      <c r="A31" s="628"/>
      <c r="B31" s="21" t="s">
        <v>872</v>
      </c>
      <c r="C31" s="180"/>
      <c r="D31" s="180"/>
      <c r="E31" s="531"/>
      <c r="F31" s="93" t="s">
        <v>69</v>
      </c>
      <c r="G31" s="30"/>
      <c r="H31" s="13"/>
      <c r="I31" s="13"/>
      <c r="J31" s="13"/>
      <c r="K31" s="13"/>
      <c r="L31" s="13"/>
      <c r="M31" s="13"/>
      <c r="N31" s="13"/>
      <c r="O31" s="13"/>
      <c r="P31" s="13"/>
    </row>
    <row r="32" spans="1:16" s="14" customFormat="1" ht="19.5" customHeight="1" x14ac:dyDescent="0.25">
      <c r="A32" s="621" t="s">
        <v>873</v>
      </c>
      <c r="B32" s="67" t="s">
        <v>874</v>
      </c>
      <c r="C32" s="176"/>
      <c r="D32" s="176"/>
      <c r="E32" s="507" t="s">
        <v>875</v>
      </c>
      <c r="F32" s="91">
        <v>0</v>
      </c>
      <c r="G32" s="26"/>
      <c r="H32" s="13"/>
      <c r="I32" s="13"/>
      <c r="J32" s="13"/>
      <c r="K32" s="13"/>
      <c r="L32" s="13"/>
      <c r="M32" s="13"/>
      <c r="N32" s="13"/>
      <c r="O32" s="13"/>
      <c r="P32" s="13"/>
    </row>
    <row r="33" spans="1:16" s="14" customFormat="1" ht="64.5" customHeight="1" x14ac:dyDescent="0.25">
      <c r="A33" s="622"/>
      <c r="B33" s="16" t="s">
        <v>876</v>
      </c>
      <c r="C33" s="177" t="s">
        <v>877</v>
      </c>
      <c r="D33" s="177"/>
      <c r="E33" s="508"/>
      <c r="F33" s="93">
        <v>2</v>
      </c>
      <c r="G33" s="27"/>
      <c r="H33" s="13"/>
      <c r="I33" s="13"/>
      <c r="J33" s="13"/>
      <c r="K33" s="13"/>
      <c r="L33" s="13"/>
      <c r="M33" s="13"/>
      <c r="N33" s="13"/>
      <c r="O33" s="13"/>
      <c r="P33" s="13"/>
    </row>
    <row r="34" spans="1:16" s="14" customFormat="1" ht="21" customHeight="1" x14ac:dyDescent="0.25">
      <c r="A34" s="622"/>
      <c r="B34" s="16" t="s">
        <v>864</v>
      </c>
      <c r="C34" s="15"/>
      <c r="D34" s="177"/>
      <c r="E34" s="508"/>
      <c r="F34" s="93">
        <v>0</v>
      </c>
      <c r="G34" s="27"/>
      <c r="H34" s="13"/>
      <c r="I34" s="13"/>
      <c r="J34" s="13"/>
      <c r="K34" s="13"/>
      <c r="L34" s="13"/>
      <c r="M34" s="13"/>
      <c r="N34" s="13"/>
      <c r="O34" s="13"/>
      <c r="P34" s="13"/>
    </row>
    <row r="35" spans="1:16" s="14" customFormat="1" ht="177.75" customHeight="1" thickBot="1" x14ac:dyDescent="0.3">
      <c r="A35" s="623"/>
      <c r="B35" s="20" t="s">
        <v>878</v>
      </c>
      <c r="C35" s="178" t="s">
        <v>853</v>
      </c>
      <c r="D35" s="178"/>
      <c r="E35" s="509"/>
      <c r="F35" s="95">
        <v>7</v>
      </c>
      <c r="G35" s="28"/>
      <c r="H35" s="13"/>
      <c r="I35" s="13"/>
      <c r="J35" s="13"/>
      <c r="K35" s="13"/>
      <c r="L35" s="13"/>
      <c r="M35" s="13"/>
      <c r="N35" s="13"/>
      <c r="O35" s="13"/>
      <c r="P35" s="13"/>
    </row>
    <row r="36" spans="1:16" s="14" customFormat="1" ht="39" customHeight="1" x14ac:dyDescent="0.25">
      <c r="A36" s="627" t="s">
        <v>879</v>
      </c>
      <c r="B36" s="50" t="s">
        <v>880</v>
      </c>
      <c r="C36" s="179" t="s">
        <v>881</v>
      </c>
      <c r="D36" s="179"/>
      <c r="E36" s="530" t="s">
        <v>875</v>
      </c>
      <c r="F36" s="97">
        <v>7</v>
      </c>
      <c r="G36" s="29"/>
      <c r="H36" s="13"/>
      <c r="I36" s="13"/>
      <c r="J36" s="13"/>
      <c r="K36" s="13"/>
      <c r="L36" s="13"/>
      <c r="M36" s="13"/>
      <c r="N36" s="13"/>
      <c r="O36" s="13"/>
      <c r="P36" s="13"/>
    </row>
    <row r="37" spans="1:16" s="14" customFormat="1" ht="48" customHeight="1" x14ac:dyDescent="0.25">
      <c r="A37" s="622"/>
      <c r="B37" s="16" t="s">
        <v>882</v>
      </c>
      <c r="C37" s="177"/>
      <c r="D37" s="177"/>
      <c r="E37" s="508"/>
      <c r="F37" s="93" t="s">
        <v>69</v>
      </c>
      <c r="G37" s="27"/>
      <c r="H37" s="13"/>
      <c r="I37" s="13"/>
      <c r="J37" s="13"/>
      <c r="K37" s="13"/>
      <c r="L37" s="13"/>
      <c r="M37" s="13"/>
      <c r="N37" s="13"/>
      <c r="O37" s="13"/>
      <c r="P37" s="13"/>
    </row>
    <row r="38" spans="1:16" s="14" customFormat="1" ht="48.75" customHeight="1" x14ac:dyDescent="0.25">
      <c r="A38" s="622"/>
      <c r="B38" s="16" t="s">
        <v>883</v>
      </c>
      <c r="C38" s="15"/>
      <c r="D38" s="177"/>
      <c r="E38" s="508"/>
      <c r="F38" s="93" t="s">
        <v>69</v>
      </c>
      <c r="G38" s="27"/>
      <c r="H38" s="13"/>
      <c r="I38" s="13"/>
      <c r="J38" s="13"/>
      <c r="K38" s="13"/>
      <c r="L38" s="13"/>
      <c r="M38" s="13"/>
      <c r="N38" s="13"/>
      <c r="O38" s="13"/>
      <c r="P38" s="13"/>
    </row>
    <row r="39" spans="1:16" s="14" customFormat="1" ht="47.25" customHeight="1" thickBot="1" x14ac:dyDescent="0.3">
      <c r="A39" s="628"/>
      <c r="B39" s="21" t="s">
        <v>872</v>
      </c>
      <c r="C39" s="180"/>
      <c r="D39" s="180"/>
      <c r="E39" s="531"/>
      <c r="F39" s="93" t="s">
        <v>69</v>
      </c>
      <c r="G39" s="30"/>
      <c r="H39" s="13"/>
      <c r="I39" s="13"/>
      <c r="J39" s="13"/>
      <c r="K39" s="13"/>
      <c r="L39" s="13"/>
      <c r="M39" s="13"/>
      <c r="N39" s="13"/>
      <c r="O39" s="13"/>
      <c r="P39" s="13"/>
    </row>
    <row r="40" spans="1:16" s="14" customFormat="1" ht="35.25" customHeight="1" x14ac:dyDescent="0.25">
      <c r="A40" s="621" t="s">
        <v>884</v>
      </c>
      <c r="B40" s="19" t="s">
        <v>855</v>
      </c>
      <c r="C40" s="176"/>
      <c r="D40" s="176"/>
      <c r="E40" s="507" t="s">
        <v>885</v>
      </c>
      <c r="F40" s="91"/>
      <c r="G40" s="26"/>
      <c r="H40" s="13"/>
      <c r="I40" s="13"/>
      <c r="J40" s="13"/>
      <c r="K40" s="13"/>
      <c r="L40" s="13"/>
      <c r="M40" s="13"/>
      <c r="N40" s="13"/>
      <c r="O40" s="13"/>
      <c r="P40" s="13"/>
    </row>
    <row r="41" spans="1:16" s="14" customFormat="1" ht="41.25" customHeight="1" x14ac:dyDescent="0.25">
      <c r="A41" s="622"/>
      <c r="B41" s="16" t="s">
        <v>850</v>
      </c>
      <c r="C41" s="177"/>
      <c r="D41" s="177"/>
      <c r="E41" s="508"/>
      <c r="F41" s="93"/>
      <c r="G41" s="27"/>
      <c r="H41" s="13"/>
      <c r="I41" s="13"/>
      <c r="J41" s="13"/>
      <c r="K41" s="13"/>
      <c r="L41" s="13"/>
      <c r="M41" s="13"/>
      <c r="N41" s="13"/>
      <c r="O41" s="13"/>
      <c r="P41" s="13"/>
    </row>
    <row r="42" spans="1:16" s="14" customFormat="1" ht="42.75" customHeight="1" x14ac:dyDescent="0.25">
      <c r="A42" s="622"/>
      <c r="B42" s="16" t="s">
        <v>886</v>
      </c>
      <c r="C42" s="15"/>
      <c r="D42" s="177"/>
      <c r="E42" s="508"/>
      <c r="F42" s="93"/>
      <c r="G42" s="27"/>
      <c r="H42" s="13"/>
      <c r="I42" s="13"/>
      <c r="J42" s="13"/>
      <c r="K42" s="13"/>
      <c r="L42" s="13"/>
      <c r="M42" s="13"/>
      <c r="N42" s="13"/>
      <c r="O42" s="13"/>
      <c r="P42" s="13"/>
    </row>
    <row r="43" spans="1:16" s="14" customFormat="1" ht="32.450000000000003" customHeight="1" thickBot="1" x14ac:dyDescent="0.3">
      <c r="A43" s="623"/>
      <c r="B43" s="20" t="s">
        <v>887</v>
      </c>
      <c r="C43" s="178"/>
      <c r="D43" s="178"/>
      <c r="E43" s="509"/>
      <c r="F43" s="95"/>
      <c r="G43" s="28"/>
      <c r="H43" s="13"/>
      <c r="I43" s="13"/>
      <c r="J43" s="13"/>
      <c r="K43" s="13"/>
      <c r="L43" s="13"/>
      <c r="M43" s="13"/>
      <c r="N43" s="13"/>
      <c r="O43" s="13"/>
      <c r="P43" s="13"/>
    </row>
    <row r="44" spans="1:16" s="14" customFormat="1" ht="96" customHeight="1" x14ac:dyDescent="0.25">
      <c r="A44" s="621" t="s">
        <v>888</v>
      </c>
      <c r="B44" s="50" t="s">
        <v>889</v>
      </c>
      <c r="C44" s="187" t="s">
        <v>890</v>
      </c>
      <c r="D44" s="179"/>
      <c r="E44" s="530" t="s">
        <v>885</v>
      </c>
      <c r="F44" s="97">
        <v>2</v>
      </c>
      <c r="G44" s="29"/>
      <c r="H44" s="13"/>
      <c r="I44" s="13"/>
      <c r="J44" s="13"/>
      <c r="K44" s="13"/>
      <c r="L44" s="13"/>
      <c r="M44" s="13"/>
      <c r="N44" s="13"/>
      <c r="O44" s="13"/>
      <c r="P44" s="13"/>
    </row>
    <row r="45" spans="1:16" s="14" customFormat="1" ht="85.5" customHeight="1" x14ac:dyDescent="0.25">
      <c r="A45" s="622"/>
      <c r="B45" s="134" t="s">
        <v>891</v>
      </c>
      <c r="C45" s="177" t="s">
        <v>890</v>
      </c>
      <c r="D45" s="177"/>
      <c r="E45" s="508"/>
      <c r="F45" s="93">
        <v>4</v>
      </c>
      <c r="G45" s="27"/>
      <c r="H45" s="13"/>
      <c r="I45" s="13"/>
      <c r="J45" s="13"/>
      <c r="K45" s="13"/>
      <c r="L45" s="13"/>
      <c r="M45" s="13"/>
      <c r="N45" s="13"/>
      <c r="O45" s="13"/>
      <c r="P45" s="13"/>
    </row>
    <row r="46" spans="1:16" s="14" customFormat="1" ht="95.25" customHeight="1" x14ac:dyDescent="0.25">
      <c r="A46" s="622"/>
      <c r="B46" s="16" t="s">
        <v>892</v>
      </c>
      <c r="C46" s="177" t="s">
        <v>890</v>
      </c>
      <c r="D46" s="177"/>
      <c r="E46" s="508"/>
      <c r="F46" s="93">
        <v>6</v>
      </c>
      <c r="G46" s="27"/>
      <c r="H46" s="13"/>
      <c r="I46" s="13"/>
      <c r="J46" s="13"/>
      <c r="K46" s="13"/>
      <c r="L46" s="13"/>
      <c r="M46" s="13"/>
      <c r="N46" s="13"/>
      <c r="O46" s="13"/>
      <c r="P46" s="13"/>
    </row>
    <row r="47" spans="1:16" s="14" customFormat="1" ht="89.25" customHeight="1" thickBot="1" x14ac:dyDescent="0.3">
      <c r="A47" s="623"/>
      <c r="B47" s="21" t="s">
        <v>893</v>
      </c>
      <c r="C47" s="177" t="s">
        <v>890</v>
      </c>
      <c r="D47" s="180"/>
      <c r="E47" s="531"/>
      <c r="F47" s="100">
        <v>8</v>
      </c>
      <c r="G47" s="30"/>
      <c r="H47" s="13"/>
      <c r="I47" s="13"/>
      <c r="J47" s="13"/>
      <c r="K47" s="13"/>
      <c r="L47" s="13"/>
      <c r="M47" s="13"/>
      <c r="N47" s="13"/>
      <c r="O47" s="13"/>
      <c r="P47" s="13"/>
    </row>
    <row r="48" spans="1:16" s="14" customFormat="1" ht="61.5" customHeight="1" x14ac:dyDescent="0.25">
      <c r="A48" s="560" t="s">
        <v>894</v>
      </c>
      <c r="B48" s="19" t="s">
        <v>895</v>
      </c>
      <c r="C48" s="176" t="s">
        <v>896</v>
      </c>
      <c r="D48" s="176"/>
      <c r="E48" s="507" t="s">
        <v>885</v>
      </c>
      <c r="F48" s="91">
        <v>4</v>
      </c>
      <c r="G48" s="26"/>
      <c r="H48" s="13"/>
      <c r="I48" s="13"/>
      <c r="J48" s="13"/>
      <c r="K48" s="13"/>
      <c r="L48" s="13"/>
      <c r="M48" s="13"/>
      <c r="N48" s="13"/>
      <c r="O48" s="13"/>
      <c r="P48" s="13"/>
    </row>
    <row r="49" spans="1:16" s="14" customFormat="1" ht="104.25" customHeight="1" x14ac:dyDescent="0.25">
      <c r="A49" s="537"/>
      <c r="B49" s="16" t="s">
        <v>897</v>
      </c>
      <c r="C49" s="177" t="s">
        <v>896</v>
      </c>
      <c r="D49" s="177"/>
      <c r="E49" s="508"/>
      <c r="F49" s="93">
        <v>6</v>
      </c>
      <c r="G49" s="27"/>
      <c r="H49" s="13"/>
      <c r="I49" s="13"/>
      <c r="J49" s="13"/>
      <c r="K49" s="13"/>
      <c r="L49" s="13"/>
      <c r="M49" s="13"/>
      <c r="N49" s="13"/>
      <c r="O49" s="13"/>
      <c r="P49" s="13"/>
    </row>
    <row r="50" spans="1:16" s="14" customFormat="1" ht="21" customHeight="1" x14ac:dyDescent="0.25">
      <c r="A50" s="537"/>
      <c r="B50" s="16" t="s">
        <v>503</v>
      </c>
      <c r="C50" s="15"/>
      <c r="D50" s="177"/>
      <c r="E50" s="508"/>
      <c r="F50" s="93">
        <v>0</v>
      </c>
      <c r="G50" s="27"/>
      <c r="H50" s="13"/>
      <c r="I50" s="13"/>
      <c r="J50" s="13"/>
      <c r="K50" s="13"/>
      <c r="L50" s="13"/>
      <c r="M50" s="13"/>
      <c r="N50" s="13"/>
      <c r="O50" s="13"/>
      <c r="P50" s="13"/>
    </row>
    <row r="51" spans="1:16" s="14" customFormat="1" ht="47.45" customHeight="1" thickBot="1" x14ac:dyDescent="0.3">
      <c r="A51" s="561"/>
      <c r="B51" s="20" t="s">
        <v>898</v>
      </c>
      <c r="C51" s="178" t="s">
        <v>896</v>
      </c>
      <c r="D51" s="178"/>
      <c r="E51" s="509"/>
      <c r="F51" s="95">
        <v>8</v>
      </c>
      <c r="G51" s="28"/>
      <c r="H51" s="13"/>
      <c r="I51" s="13"/>
      <c r="J51" s="13"/>
      <c r="K51" s="13"/>
      <c r="L51" s="13"/>
      <c r="M51" s="13"/>
      <c r="N51" s="13"/>
      <c r="O51" s="13"/>
      <c r="P51" s="13"/>
    </row>
    <row r="52" spans="1:16" s="14" customFormat="1" ht="44.25" customHeight="1" x14ac:dyDescent="0.25">
      <c r="A52" s="627" t="s">
        <v>899</v>
      </c>
      <c r="B52" s="17" t="s">
        <v>874</v>
      </c>
      <c r="C52" s="179"/>
      <c r="D52" s="179"/>
      <c r="E52" s="530" t="s">
        <v>875</v>
      </c>
      <c r="F52" s="97">
        <v>0</v>
      </c>
      <c r="G52" s="29"/>
      <c r="H52" s="13"/>
      <c r="I52" s="13"/>
      <c r="J52" s="13"/>
      <c r="K52" s="13"/>
      <c r="L52" s="13"/>
      <c r="M52" s="13"/>
      <c r="N52" s="13"/>
      <c r="O52" s="13"/>
      <c r="P52" s="13"/>
    </row>
    <row r="53" spans="1:16" s="14" customFormat="1" ht="42.75" customHeight="1" x14ac:dyDescent="0.25">
      <c r="A53" s="622"/>
      <c r="B53" s="16" t="s">
        <v>900</v>
      </c>
      <c r="C53" s="177"/>
      <c r="D53" s="177"/>
      <c r="E53" s="508"/>
      <c r="F53" s="93">
        <v>0</v>
      </c>
      <c r="G53" s="27"/>
      <c r="H53" s="13"/>
      <c r="I53" s="13"/>
      <c r="J53" s="13"/>
      <c r="K53" s="13"/>
      <c r="L53" s="13"/>
      <c r="M53" s="13"/>
      <c r="N53" s="13"/>
      <c r="O53" s="13"/>
      <c r="P53" s="13"/>
    </row>
    <row r="54" spans="1:16" s="14" customFormat="1" ht="48" customHeight="1" x14ac:dyDescent="0.25">
      <c r="A54" s="622"/>
      <c r="B54" s="16" t="s">
        <v>901</v>
      </c>
      <c r="C54" s="15" t="s">
        <v>902</v>
      </c>
      <c r="D54" s="177"/>
      <c r="E54" s="508"/>
      <c r="F54" s="93">
        <v>7</v>
      </c>
      <c r="G54" s="27"/>
      <c r="H54" s="13"/>
      <c r="I54" s="13"/>
      <c r="J54" s="13"/>
      <c r="K54" s="13"/>
      <c r="L54" s="13"/>
      <c r="M54" s="13"/>
      <c r="N54" s="13"/>
      <c r="O54" s="13"/>
      <c r="P54" s="13"/>
    </row>
    <row r="55" spans="1:16" s="14" customFormat="1" ht="42" customHeight="1" thickBot="1" x14ac:dyDescent="0.3">
      <c r="A55" s="622"/>
      <c r="B55" s="16" t="s">
        <v>504</v>
      </c>
      <c r="C55" s="177"/>
      <c r="D55" s="177"/>
      <c r="E55" s="508"/>
      <c r="F55" s="93">
        <v>0</v>
      </c>
      <c r="G55" s="28"/>
      <c r="H55" s="13"/>
      <c r="I55" s="13"/>
      <c r="J55" s="13"/>
      <c r="K55" s="13"/>
      <c r="L55" s="13"/>
      <c r="M55" s="13"/>
      <c r="N55" s="13"/>
      <c r="O55" s="13"/>
      <c r="P55" s="13"/>
    </row>
    <row r="56" spans="1:16" s="14" customFormat="1" ht="79.5" customHeight="1" x14ac:dyDescent="0.25">
      <c r="A56" s="621" t="s">
        <v>903</v>
      </c>
      <c r="B56" s="101" t="s">
        <v>904</v>
      </c>
      <c r="C56" s="176" t="s">
        <v>905</v>
      </c>
      <c r="D56" s="176"/>
      <c r="E56" s="507" t="s">
        <v>906</v>
      </c>
      <c r="F56" s="91">
        <v>5</v>
      </c>
      <c r="G56" s="26"/>
      <c r="H56" s="13"/>
      <c r="I56" s="13"/>
      <c r="J56" s="13"/>
      <c r="K56" s="13"/>
      <c r="L56" s="13"/>
      <c r="M56" s="13"/>
      <c r="N56" s="13"/>
      <c r="O56" s="13"/>
      <c r="P56" s="13"/>
    </row>
    <row r="57" spans="1:16" s="14" customFormat="1" ht="76.5" customHeight="1" x14ac:dyDescent="0.25">
      <c r="A57" s="622"/>
      <c r="B57" s="134" t="s">
        <v>907</v>
      </c>
      <c r="C57" s="177" t="s">
        <v>908</v>
      </c>
      <c r="D57" s="177"/>
      <c r="E57" s="508"/>
      <c r="F57" s="93">
        <v>9</v>
      </c>
      <c r="G57" s="27"/>
      <c r="H57" s="13"/>
      <c r="I57" s="13"/>
      <c r="J57" s="13"/>
      <c r="K57" s="13"/>
      <c r="L57" s="13"/>
      <c r="M57" s="13"/>
      <c r="N57" s="13"/>
      <c r="O57" s="13"/>
      <c r="P57" s="13"/>
    </row>
    <row r="58" spans="1:16" s="14" customFormat="1" ht="70.5" customHeight="1" x14ac:dyDescent="0.25">
      <c r="A58" s="622"/>
      <c r="B58" s="16" t="s">
        <v>909</v>
      </c>
      <c r="C58" s="177" t="s">
        <v>910</v>
      </c>
      <c r="D58" s="177"/>
      <c r="E58" s="508"/>
      <c r="F58" s="93">
        <v>10</v>
      </c>
      <c r="G58" s="27"/>
      <c r="H58" s="13"/>
      <c r="I58" s="13"/>
      <c r="J58" s="13"/>
      <c r="K58" s="13"/>
      <c r="L58" s="13"/>
      <c r="M58" s="13"/>
      <c r="N58" s="13"/>
      <c r="O58" s="13"/>
      <c r="P58" s="13"/>
    </row>
    <row r="59" spans="1:16" s="14" customFormat="1" ht="159" customHeight="1" thickBot="1" x14ac:dyDescent="0.3">
      <c r="A59" s="623"/>
      <c r="B59" s="20" t="s">
        <v>911</v>
      </c>
      <c r="C59" s="178" t="s">
        <v>908</v>
      </c>
      <c r="D59" s="178"/>
      <c r="E59" s="509"/>
      <c r="F59" s="95">
        <v>12</v>
      </c>
      <c r="G59" s="28"/>
      <c r="H59" s="13"/>
      <c r="I59" s="13"/>
      <c r="J59" s="13"/>
      <c r="K59" s="13"/>
      <c r="L59" s="13"/>
      <c r="M59" s="13"/>
      <c r="N59" s="13"/>
      <c r="O59" s="13"/>
      <c r="P59" s="13"/>
    </row>
    <row r="60" spans="1:16" s="14" customFormat="1" ht="76.5" customHeight="1" x14ac:dyDescent="0.25">
      <c r="A60" s="627" t="s">
        <v>912</v>
      </c>
      <c r="B60" s="17" t="s">
        <v>913</v>
      </c>
      <c r="C60" s="187" t="s">
        <v>914</v>
      </c>
      <c r="D60" s="179"/>
      <c r="E60" s="530" t="s">
        <v>875</v>
      </c>
      <c r="F60" s="97">
        <v>4</v>
      </c>
      <c r="G60" s="29"/>
      <c r="H60" s="13"/>
      <c r="I60" s="13"/>
      <c r="J60" s="13"/>
      <c r="K60" s="13"/>
      <c r="L60" s="13"/>
      <c r="M60" s="13"/>
      <c r="N60" s="13"/>
      <c r="O60" s="13"/>
      <c r="P60" s="13"/>
    </row>
    <row r="61" spans="1:16" s="14" customFormat="1" ht="88.5" customHeight="1" x14ac:dyDescent="0.25">
      <c r="A61" s="622"/>
      <c r="B61" s="16" t="s">
        <v>915</v>
      </c>
      <c r="C61" s="15" t="s">
        <v>916</v>
      </c>
      <c r="D61" s="177"/>
      <c r="E61" s="508"/>
      <c r="F61" s="93">
        <v>6</v>
      </c>
      <c r="G61" s="27"/>
      <c r="H61" s="13"/>
      <c r="I61" s="13"/>
      <c r="J61" s="13"/>
      <c r="K61" s="13"/>
      <c r="L61" s="13"/>
      <c r="M61" s="13"/>
      <c r="N61" s="13"/>
      <c r="O61" s="13"/>
      <c r="P61" s="13"/>
    </row>
    <row r="62" spans="1:16" s="14" customFormat="1" ht="21" customHeight="1" x14ac:dyDescent="0.25">
      <c r="A62" s="622"/>
      <c r="B62" s="16" t="s">
        <v>864</v>
      </c>
      <c r="C62" s="15"/>
      <c r="D62" s="177"/>
      <c r="E62" s="508"/>
      <c r="F62" s="93">
        <v>0</v>
      </c>
      <c r="G62" s="27"/>
      <c r="H62" s="13"/>
      <c r="I62" s="13"/>
      <c r="J62" s="13"/>
      <c r="K62" s="13"/>
      <c r="L62" s="13"/>
      <c r="M62" s="13"/>
      <c r="N62" s="13"/>
      <c r="O62" s="13"/>
      <c r="P62" s="13"/>
    </row>
    <row r="63" spans="1:16" s="14" customFormat="1" ht="87.75" customHeight="1" thickBot="1" x14ac:dyDescent="0.3">
      <c r="A63" s="628"/>
      <c r="B63" s="21" t="s">
        <v>917</v>
      </c>
      <c r="C63" s="309" t="s">
        <v>916</v>
      </c>
      <c r="D63" s="180"/>
      <c r="E63" s="531"/>
      <c r="F63" s="100">
        <v>7</v>
      </c>
      <c r="G63" s="30"/>
      <c r="H63" s="13"/>
      <c r="I63" s="13"/>
      <c r="J63" s="13"/>
      <c r="K63" s="13"/>
      <c r="L63" s="13"/>
      <c r="M63" s="13"/>
      <c r="N63" s="13"/>
      <c r="O63" s="13"/>
      <c r="P63" s="13"/>
    </row>
    <row r="64" spans="1:16" s="14" customFormat="1" ht="73.5" customHeight="1" x14ac:dyDescent="0.25">
      <c r="A64" s="621" t="s">
        <v>918</v>
      </c>
      <c r="B64" s="19" t="s">
        <v>874</v>
      </c>
      <c r="C64" s="176"/>
      <c r="D64" s="176"/>
      <c r="E64" s="507" t="s">
        <v>628</v>
      </c>
      <c r="F64" s="91">
        <v>0</v>
      </c>
      <c r="G64" s="26"/>
      <c r="H64" s="13"/>
      <c r="I64" s="13"/>
      <c r="J64" s="13"/>
      <c r="K64" s="13"/>
      <c r="L64" s="13"/>
      <c r="M64" s="13"/>
      <c r="N64" s="13"/>
      <c r="O64" s="13"/>
      <c r="P64" s="13"/>
    </row>
    <row r="65" spans="1:16" s="14" customFormat="1" ht="68.25" customHeight="1" x14ac:dyDescent="0.25">
      <c r="A65" s="622"/>
      <c r="B65" s="16" t="s">
        <v>919</v>
      </c>
      <c r="C65" s="177" t="s">
        <v>920</v>
      </c>
      <c r="D65" s="177"/>
      <c r="E65" s="508"/>
      <c r="F65" s="93">
        <v>4</v>
      </c>
      <c r="G65" s="27"/>
      <c r="H65" s="13"/>
      <c r="I65" s="13"/>
      <c r="J65" s="13"/>
      <c r="K65" s="13"/>
      <c r="L65" s="13"/>
      <c r="M65" s="13"/>
      <c r="N65" s="13"/>
      <c r="O65" s="13"/>
      <c r="P65" s="13"/>
    </row>
    <row r="66" spans="1:16" s="14" customFormat="1" ht="53.25" customHeight="1" x14ac:dyDescent="0.25">
      <c r="A66" s="622"/>
      <c r="B66" s="16" t="s">
        <v>921</v>
      </c>
      <c r="C66" s="15"/>
      <c r="D66" s="177"/>
      <c r="E66" s="508"/>
      <c r="F66" s="93" t="s">
        <v>69</v>
      </c>
      <c r="G66" s="27"/>
      <c r="H66" s="13"/>
      <c r="I66" s="13"/>
      <c r="J66" s="13"/>
      <c r="K66" s="13"/>
      <c r="L66" s="13"/>
      <c r="M66" s="13"/>
      <c r="N66" s="13"/>
      <c r="O66" s="13"/>
      <c r="P66" s="13"/>
    </row>
    <row r="67" spans="1:16" s="14" customFormat="1" ht="93" customHeight="1" thickBot="1" x14ac:dyDescent="0.3">
      <c r="A67" s="623"/>
      <c r="B67" s="20" t="s">
        <v>504</v>
      </c>
      <c r="C67" s="178"/>
      <c r="D67" s="178"/>
      <c r="E67" s="509"/>
      <c r="F67" s="95" t="s">
        <v>69</v>
      </c>
      <c r="G67" s="28"/>
      <c r="H67" s="13"/>
      <c r="I67" s="13"/>
      <c r="J67" s="13"/>
      <c r="K67" s="13"/>
      <c r="L67" s="13"/>
      <c r="M67" s="13"/>
      <c r="N67" s="13"/>
      <c r="O67" s="13"/>
      <c r="P67" s="13"/>
    </row>
    <row r="68" spans="1:16" s="14" customFormat="1" x14ac:dyDescent="0.25">
      <c r="A68" s="62"/>
      <c r="F68" s="104">
        <f>SUM(F19,F23,F27,F29,F35,F36,F47,F51,F54,F59,F63,F65)</f>
        <v>92</v>
      </c>
      <c r="G68" s="13"/>
      <c r="H68" s="13"/>
      <c r="I68" s="13"/>
      <c r="J68" s="13"/>
      <c r="K68" s="13"/>
      <c r="L68" s="13"/>
      <c r="M68" s="13"/>
      <c r="N68" s="13"/>
      <c r="O68" s="13"/>
      <c r="P68" s="13"/>
    </row>
    <row r="69" spans="1:16" s="14" customFormat="1" x14ac:dyDescent="0.25">
      <c r="A69" s="62"/>
      <c r="F69" s="104"/>
      <c r="G69" s="13"/>
      <c r="H69" s="13"/>
      <c r="I69" s="13"/>
      <c r="J69" s="13"/>
      <c r="K69" s="13"/>
      <c r="L69" s="13"/>
      <c r="M69" s="13"/>
      <c r="N69" s="13"/>
      <c r="O69" s="13"/>
      <c r="P69" s="13"/>
    </row>
    <row r="71" spans="1:16" x14ac:dyDescent="0.3">
      <c r="A71" s="228" t="s">
        <v>233</v>
      </c>
      <c r="B71" s="570"/>
      <c r="C71" s="570"/>
      <c r="D71" s="570"/>
      <c r="E71" s="570"/>
      <c r="F71" s="570"/>
      <c r="G71" s="570"/>
    </row>
    <row r="72" spans="1:16" x14ac:dyDescent="0.3">
      <c r="B72" s="235"/>
      <c r="C72" s="235"/>
      <c r="D72" s="235"/>
      <c r="E72" s="235"/>
      <c r="F72" s="235"/>
      <c r="G72" s="235"/>
    </row>
    <row r="73" spans="1:16" x14ac:dyDescent="0.3">
      <c r="A73" s="228" t="s">
        <v>234</v>
      </c>
      <c r="B73" s="726">
        <v>0.92</v>
      </c>
      <c r="C73" s="570"/>
      <c r="D73" s="570"/>
      <c r="E73" s="570"/>
      <c r="F73" s="570"/>
      <c r="G73" s="570"/>
    </row>
    <row r="75" spans="1:16" s="4" customFormat="1" ht="39.75" customHeight="1" x14ac:dyDescent="0.3">
      <c r="A75" s="562" t="s">
        <v>1612</v>
      </c>
      <c r="B75" s="562"/>
      <c r="C75" s="562"/>
      <c r="G75" s="3"/>
      <c r="H75" s="3"/>
      <c r="I75" s="3"/>
      <c r="J75" s="3"/>
      <c r="K75" s="3"/>
      <c r="L75" s="3"/>
      <c r="M75" s="3"/>
      <c r="N75" s="3"/>
      <c r="O75" s="3"/>
      <c r="P75" s="3"/>
    </row>
  </sheetData>
  <sheetProtection algorithmName="SHA-512" hashValue="KZLidLvKJP4SnRcybtesVoxhViTeTsggCvVvES/+etk7K4+drOI4fBxOGyxAWURSu9e2G04BkM5QdzMgG8Kd1A==" saltValue="uBo3pupv+xiCnSCfAV5UFA==" spinCount="100000" sheet="1" objects="1" scenarios="1"/>
  <mergeCells count="39">
    <mergeCell ref="A75:C75"/>
    <mergeCell ref="A20:A23"/>
    <mergeCell ref="E20:E23"/>
    <mergeCell ref="A1:G1"/>
    <mergeCell ref="A2:G2"/>
    <mergeCell ref="A3:G3"/>
    <mergeCell ref="B5:G5"/>
    <mergeCell ref="B7:G7"/>
    <mergeCell ref="A9:A10"/>
    <mergeCell ref="B9:G10"/>
    <mergeCell ref="A24:A27"/>
    <mergeCell ref="E24:E27"/>
    <mergeCell ref="A28:A31"/>
    <mergeCell ref="E28:E31"/>
    <mergeCell ref="A32:A35"/>
    <mergeCell ref="E32:E35"/>
    <mergeCell ref="O9:BF9"/>
    <mergeCell ref="B12:G12"/>
    <mergeCell ref="E15:F15"/>
    <mergeCell ref="A16:A19"/>
    <mergeCell ref="E16:E19"/>
    <mergeCell ref="A36:A39"/>
    <mergeCell ref="E36:E39"/>
    <mergeCell ref="A40:A43"/>
    <mergeCell ref="E40:E43"/>
    <mergeCell ref="A44:A47"/>
    <mergeCell ref="E44:E47"/>
    <mergeCell ref="B73:G73"/>
    <mergeCell ref="A48:A51"/>
    <mergeCell ref="E48:E51"/>
    <mergeCell ref="A52:A55"/>
    <mergeCell ref="E52:E55"/>
    <mergeCell ref="A56:A59"/>
    <mergeCell ref="E56:E59"/>
    <mergeCell ref="A60:A63"/>
    <mergeCell ref="E60:E63"/>
    <mergeCell ref="A64:A67"/>
    <mergeCell ref="E64:E67"/>
    <mergeCell ref="B71:G71"/>
  </mergeCells>
  <hyperlinks>
    <hyperlink ref="C29" r:id="rId1"/>
    <hyperlink ref="C61" r:id="rId2"/>
    <hyperlink ref="C54" r:id="rId3"/>
    <hyperlink ref="C63" r:id="rId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6"/>
  <sheetViews>
    <sheetView topLeftCell="A68" zoomScale="60" zoomScaleNormal="60" workbookViewId="0">
      <selection activeCell="C83" sqref="C83"/>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727" t="s">
        <v>922</v>
      </c>
      <c r="C5" s="727"/>
      <c r="D5" s="727"/>
      <c r="E5" s="727"/>
      <c r="F5" s="727"/>
      <c r="G5" s="727"/>
    </row>
    <row r="6" spans="1:61" x14ac:dyDescent="0.3">
      <c r="B6" s="175"/>
      <c r="C6" s="175"/>
      <c r="D6" s="175"/>
      <c r="E6" s="305"/>
      <c r="F6" s="175"/>
      <c r="G6" s="311"/>
    </row>
    <row r="7" spans="1:61" ht="21.75" customHeight="1" x14ac:dyDescent="0.3">
      <c r="A7" s="5" t="s">
        <v>0</v>
      </c>
      <c r="B7" s="727" t="s">
        <v>923</v>
      </c>
      <c r="C7" s="727"/>
      <c r="D7" s="727"/>
      <c r="E7" s="727"/>
      <c r="F7" s="727"/>
      <c r="G7" s="727"/>
      <c r="H7" s="6"/>
      <c r="I7" s="6"/>
      <c r="J7" s="6"/>
      <c r="K7" s="6"/>
      <c r="L7" s="6"/>
      <c r="M7" s="6"/>
      <c r="N7" s="6"/>
      <c r="O7" s="6"/>
    </row>
    <row r="8" spans="1:61" x14ac:dyDescent="0.3">
      <c r="A8" s="6"/>
      <c r="B8" s="105"/>
      <c r="C8" s="105"/>
      <c r="D8" s="105"/>
      <c r="E8" s="135"/>
      <c r="F8" s="105"/>
      <c r="G8" s="311"/>
    </row>
    <row r="9" spans="1:61" s="8" customFormat="1" ht="13.5" customHeight="1" x14ac:dyDescent="0.3">
      <c r="A9" s="546" t="s">
        <v>6</v>
      </c>
      <c r="B9" s="689" t="s">
        <v>924</v>
      </c>
      <c r="C9" s="690"/>
      <c r="D9" s="690"/>
      <c r="E9" s="690"/>
      <c r="F9" s="690"/>
      <c r="G9" s="691"/>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47"/>
      <c r="B10" s="692"/>
      <c r="C10" s="693"/>
      <c r="D10" s="693"/>
      <c r="E10" s="693"/>
      <c r="F10" s="693"/>
      <c r="G10" s="694"/>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105"/>
      <c r="C11" s="105"/>
      <c r="D11" s="105"/>
      <c r="E11" s="135"/>
      <c r="F11" s="105"/>
      <c r="G11" s="311"/>
    </row>
    <row r="12" spans="1:61" ht="22.5" customHeight="1" x14ac:dyDescent="0.3">
      <c r="A12" s="5" t="s">
        <v>1</v>
      </c>
      <c r="B12" s="727" t="s">
        <v>105</v>
      </c>
      <c r="C12" s="727"/>
      <c r="D12" s="727"/>
      <c r="E12" s="727"/>
      <c r="F12" s="727"/>
      <c r="G12" s="727"/>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142.5" customHeight="1" x14ac:dyDescent="0.25">
      <c r="A16" s="557" t="s">
        <v>925</v>
      </c>
      <c r="B16" s="19" t="s">
        <v>926</v>
      </c>
      <c r="C16" s="176" t="s">
        <v>927</v>
      </c>
      <c r="D16" s="176">
        <v>0</v>
      </c>
      <c r="E16" s="507" t="s">
        <v>861</v>
      </c>
      <c r="F16" s="31" t="s">
        <v>928</v>
      </c>
      <c r="G16" s="26"/>
      <c r="H16" s="13"/>
      <c r="I16" s="13"/>
      <c r="J16" s="13"/>
      <c r="K16" s="13"/>
      <c r="L16" s="13"/>
      <c r="M16" s="13"/>
      <c r="N16" s="13"/>
      <c r="O16" s="13"/>
      <c r="P16" s="13"/>
    </row>
    <row r="17" spans="1:16" s="14" customFormat="1" ht="144.75" customHeight="1" x14ac:dyDescent="0.25">
      <c r="A17" s="558"/>
      <c r="B17" s="16" t="s">
        <v>929</v>
      </c>
      <c r="C17" s="177" t="s">
        <v>930</v>
      </c>
      <c r="D17" s="177"/>
      <c r="E17" s="508"/>
      <c r="F17" s="32" t="s">
        <v>931</v>
      </c>
      <c r="G17" s="27"/>
      <c r="H17" s="13"/>
      <c r="I17" s="13"/>
      <c r="J17" s="13"/>
      <c r="K17" s="13"/>
      <c r="L17" s="13"/>
      <c r="M17" s="13"/>
      <c r="N17" s="13"/>
      <c r="O17" s="13"/>
      <c r="P17" s="13"/>
    </row>
    <row r="18" spans="1:16" s="14" customFormat="1" ht="111" customHeight="1" x14ac:dyDescent="0.25">
      <c r="A18" s="558"/>
      <c r="B18" s="16" t="s">
        <v>932</v>
      </c>
      <c r="C18" s="15" t="s">
        <v>933</v>
      </c>
      <c r="D18" s="177"/>
      <c r="E18" s="508"/>
      <c r="F18" s="32" t="s">
        <v>934</v>
      </c>
      <c r="G18" s="27"/>
      <c r="H18" s="13"/>
      <c r="I18" s="13"/>
      <c r="J18" s="13"/>
      <c r="K18" s="13"/>
      <c r="L18" s="13"/>
      <c r="M18" s="13"/>
      <c r="N18" s="13"/>
      <c r="O18" s="13"/>
      <c r="P18" s="13"/>
    </row>
    <row r="19" spans="1:16" s="14" customFormat="1" ht="47.25" customHeight="1" thickBot="1" x14ac:dyDescent="0.3">
      <c r="A19" s="559"/>
      <c r="B19" s="20" t="s">
        <v>935</v>
      </c>
      <c r="C19" s="178" t="s">
        <v>933</v>
      </c>
      <c r="D19" s="178"/>
      <c r="E19" s="509"/>
      <c r="F19" s="33" t="s">
        <v>1343</v>
      </c>
      <c r="G19" s="28"/>
      <c r="H19" s="13"/>
      <c r="I19" s="13"/>
      <c r="J19" s="13"/>
      <c r="K19" s="13"/>
      <c r="L19" s="13"/>
      <c r="M19" s="13"/>
      <c r="N19" s="13"/>
      <c r="O19" s="13"/>
      <c r="P19" s="13"/>
    </row>
    <row r="20" spans="1:16" s="14" customFormat="1" ht="200.25" customHeight="1" x14ac:dyDescent="0.25">
      <c r="A20" s="627" t="s">
        <v>936</v>
      </c>
      <c r="B20" s="17" t="s">
        <v>937</v>
      </c>
      <c r="C20" s="179" t="s">
        <v>938</v>
      </c>
      <c r="D20" s="179">
        <v>0</v>
      </c>
      <c r="E20" s="530" t="s">
        <v>861</v>
      </c>
      <c r="F20" s="66" t="s">
        <v>242</v>
      </c>
      <c r="G20" s="29"/>
      <c r="H20" s="13"/>
      <c r="I20" s="13"/>
      <c r="J20" s="13"/>
      <c r="K20" s="13"/>
      <c r="L20" s="13"/>
      <c r="M20" s="13"/>
      <c r="N20" s="13"/>
      <c r="O20" s="13"/>
      <c r="P20" s="13"/>
    </row>
    <row r="21" spans="1:16" s="14" customFormat="1" ht="93" customHeight="1" x14ac:dyDescent="0.25">
      <c r="A21" s="622"/>
      <c r="B21" s="16" t="s">
        <v>939</v>
      </c>
      <c r="C21" s="15" t="s">
        <v>940</v>
      </c>
      <c r="D21" s="177"/>
      <c r="E21" s="508"/>
      <c r="F21" s="32" t="s">
        <v>931</v>
      </c>
      <c r="G21" s="27"/>
      <c r="H21" s="13"/>
      <c r="I21" s="13"/>
      <c r="J21" s="13"/>
      <c r="K21" s="13"/>
      <c r="L21" s="13"/>
      <c r="M21" s="13"/>
      <c r="N21" s="13"/>
      <c r="O21" s="13"/>
      <c r="P21" s="13"/>
    </row>
    <row r="22" spans="1:16" s="14" customFormat="1" ht="77.25" customHeight="1" x14ac:dyDescent="0.25">
      <c r="A22" s="622"/>
      <c r="B22" s="16" t="s">
        <v>941</v>
      </c>
      <c r="C22" s="15" t="s">
        <v>940</v>
      </c>
      <c r="D22" s="177"/>
      <c r="E22" s="508"/>
      <c r="F22" s="32" t="s">
        <v>934</v>
      </c>
      <c r="G22" s="27"/>
      <c r="H22" s="13"/>
      <c r="I22" s="13"/>
      <c r="J22" s="13"/>
      <c r="K22" s="13"/>
      <c r="L22" s="13"/>
      <c r="M22" s="13"/>
      <c r="N22" s="13"/>
      <c r="O22" s="13"/>
      <c r="P22" s="13"/>
    </row>
    <row r="23" spans="1:16" s="14" customFormat="1" ht="63.75" customHeight="1" thickBot="1" x14ac:dyDescent="0.3">
      <c r="A23" s="628"/>
      <c r="B23" s="21" t="s">
        <v>942</v>
      </c>
      <c r="C23" s="180" t="s">
        <v>943</v>
      </c>
      <c r="D23" s="180"/>
      <c r="E23" s="531"/>
      <c r="F23" s="34" t="s">
        <v>1341</v>
      </c>
      <c r="G23" s="30"/>
      <c r="H23" s="13"/>
      <c r="I23" s="13"/>
      <c r="J23" s="13"/>
      <c r="K23" s="13"/>
      <c r="L23" s="13"/>
      <c r="M23" s="13"/>
      <c r="N23" s="13"/>
      <c r="O23" s="13"/>
      <c r="P23" s="13"/>
    </row>
    <row r="24" spans="1:16" s="14" customFormat="1" ht="168.75" customHeight="1" x14ac:dyDescent="0.25">
      <c r="A24" s="621" t="s">
        <v>944</v>
      </c>
      <c r="B24" s="19" t="s">
        <v>945</v>
      </c>
      <c r="C24" s="176" t="s">
        <v>946</v>
      </c>
      <c r="D24" s="176">
        <v>0</v>
      </c>
      <c r="E24" s="507" t="s">
        <v>241</v>
      </c>
      <c r="F24" s="501" t="s">
        <v>281</v>
      </c>
      <c r="G24" s="26"/>
      <c r="H24" s="13"/>
      <c r="I24" s="13"/>
      <c r="J24" s="13"/>
      <c r="K24" s="13"/>
      <c r="L24" s="13"/>
      <c r="M24" s="13"/>
      <c r="N24" s="13"/>
      <c r="O24" s="13"/>
      <c r="P24" s="13"/>
    </row>
    <row r="25" spans="1:16" s="14" customFormat="1" ht="136.5" customHeight="1" x14ac:dyDescent="0.25">
      <c r="A25" s="622"/>
      <c r="B25" s="16" t="s">
        <v>947</v>
      </c>
      <c r="C25" s="177" t="s">
        <v>948</v>
      </c>
      <c r="D25" s="177"/>
      <c r="E25" s="508"/>
      <c r="F25" s="502"/>
      <c r="G25" s="27"/>
      <c r="H25" s="13"/>
      <c r="I25" s="13"/>
      <c r="J25" s="13"/>
      <c r="K25" s="13"/>
      <c r="L25" s="13"/>
      <c r="M25" s="13"/>
      <c r="N25" s="13"/>
      <c r="O25" s="13"/>
      <c r="P25" s="13"/>
    </row>
    <row r="26" spans="1:16" s="14" customFormat="1" ht="21" customHeight="1" x14ac:dyDescent="0.25">
      <c r="A26" s="622"/>
      <c r="B26" s="16" t="s">
        <v>949</v>
      </c>
      <c r="C26" s="15"/>
      <c r="D26" s="177"/>
      <c r="E26" s="508"/>
      <c r="F26" s="502"/>
      <c r="G26" s="27"/>
      <c r="H26" s="13"/>
      <c r="I26" s="13"/>
      <c r="J26" s="13"/>
      <c r="K26" s="13"/>
      <c r="L26" s="13"/>
      <c r="M26" s="13"/>
      <c r="N26" s="13"/>
      <c r="O26" s="13"/>
      <c r="P26" s="13"/>
    </row>
    <row r="27" spans="1:16" s="14" customFormat="1" ht="36.75" customHeight="1" thickBot="1" x14ac:dyDescent="0.3">
      <c r="A27" s="623"/>
      <c r="B27" s="20" t="s">
        <v>950</v>
      </c>
      <c r="C27" s="178"/>
      <c r="D27" s="178"/>
      <c r="E27" s="509"/>
      <c r="F27" s="503"/>
      <c r="G27" s="28"/>
      <c r="H27" s="13"/>
      <c r="I27" s="13"/>
      <c r="J27" s="13"/>
      <c r="K27" s="13"/>
      <c r="L27" s="13"/>
      <c r="M27" s="13"/>
      <c r="N27" s="13"/>
      <c r="O27" s="13"/>
      <c r="P27" s="13"/>
    </row>
    <row r="28" spans="1:16" s="14" customFormat="1" ht="149.25" customHeight="1" x14ac:dyDescent="0.25">
      <c r="A28" s="627" t="s">
        <v>951</v>
      </c>
      <c r="B28" s="17" t="s">
        <v>952</v>
      </c>
      <c r="C28" s="221" t="s">
        <v>953</v>
      </c>
      <c r="D28" s="179">
        <v>0</v>
      </c>
      <c r="E28" s="530" t="s">
        <v>869</v>
      </c>
      <c r="F28" s="66" t="s">
        <v>954</v>
      </c>
      <c r="G28" s="29"/>
      <c r="H28" s="13"/>
      <c r="I28" s="13"/>
      <c r="J28" s="13"/>
      <c r="K28" s="13"/>
      <c r="L28" s="13"/>
      <c r="M28" s="13"/>
      <c r="N28" s="13"/>
      <c r="O28" s="13"/>
      <c r="P28" s="13"/>
    </row>
    <row r="29" spans="1:16" s="14" customFormat="1" ht="24" customHeight="1" x14ac:dyDescent="0.25">
      <c r="A29" s="622"/>
      <c r="B29" s="16" t="s">
        <v>955</v>
      </c>
      <c r="C29" s="177"/>
      <c r="D29" s="177"/>
      <c r="E29" s="508"/>
      <c r="F29" s="32" t="s">
        <v>11</v>
      </c>
      <c r="G29" s="27"/>
      <c r="H29" s="13"/>
      <c r="I29" s="13"/>
      <c r="J29" s="13"/>
      <c r="K29" s="13"/>
      <c r="L29" s="13"/>
      <c r="M29" s="13"/>
      <c r="N29" s="13"/>
      <c r="O29" s="13"/>
      <c r="P29" s="13"/>
    </row>
    <row r="30" spans="1:16" s="14" customFormat="1" ht="21" customHeight="1" x14ac:dyDescent="0.25">
      <c r="A30" s="622"/>
      <c r="B30" s="16" t="s">
        <v>956</v>
      </c>
      <c r="C30" s="15"/>
      <c r="D30" s="177"/>
      <c r="E30" s="508"/>
      <c r="F30" s="32" t="s">
        <v>11</v>
      </c>
      <c r="G30" s="27"/>
      <c r="H30" s="13"/>
      <c r="I30" s="13"/>
      <c r="J30" s="13"/>
      <c r="K30" s="13"/>
      <c r="L30" s="13"/>
      <c r="M30" s="13"/>
      <c r="N30" s="13"/>
      <c r="O30" s="13"/>
      <c r="P30" s="13"/>
    </row>
    <row r="31" spans="1:16" s="14" customFormat="1" ht="22.5" customHeight="1" thickBot="1" x14ac:dyDescent="0.3">
      <c r="A31" s="628"/>
      <c r="B31" s="21" t="s">
        <v>957</v>
      </c>
      <c r="C31" s="180"/>
      <c r="D31" s="180"/>
      <c r="E31" s="531"/>
      <c r="F31" s="34" t="s">
        <v>11</v>
      </c>
      <c r="G31" s="30"/>
      <c r="H31" s="13"/>
      <c r="I31" s="13"/>
      <c r="J31" s="13"/>
      <c r="K31" s="13"/>
      <c r="L31" s="13"/>
      <c r="M31" s="13"/>
      <c r="N31" s="13"/>
      <c r="O31" s="13"/>
      <c r="P31" s="13"/>
    </row>
    <row r="32" spans="1:16" s="14" customFormat="1" ht="93" customHeight="1" x14ac:dyDescent="0.25">
      <c r="A32" s="621" t="s">
        <v>958</v>
      </c>
      <c r="B32" s="67" t="s">
        <v>959</v>
      </c>
      <c r="C32" s="176" t="s">
        <v>960</v>
      </c>
      <c r="D32" s="176">
        <v>0</v>
      </c>
      <c r="E32" s="507" t="s">
        <v>869</v>
      </c>
      <c r="F32" s="31" t="s">
        <v>257</v>
      </c>
      <c r="G32" s="26"/>
      <c r="H32" s="13"/>
      <c r="I32" s="13"/>
      <c r="J32" s="13"/>
      <c r="K32" s="13"/>
      <c r="L32" s="13"/>
      <c r="M32" s="13"/>
      <c r="N32" s="13"/>
      <c r="O32" s="13"/>
      <c r="P32" s="13"/>
    </row>
    <row r="33" spans="1:16" s="14" customFormat="1" ht="66.75" customHeight="1" x14ac:dyDescent="0.25">
      <c r="A33" s="622"/>
      <c r="B33" s="16" t="s">
        <v>961</v>
      </c>
      <c r="C33" s="15" t="s">
        <v>940</v>
      </c>
      <c r="D33" s="177"/>
      <c r="E33" s="508"/>
      <c r="F33" s="32" t="s">
        <v>11</v>
      </c>
      <c r="G33" s="27"/>
      <c r="H33" s="13"/>
      <c r="I33" s="13"/>
      <c r="J33" s="13"/>
      <c r="K33" s="13"/>
      <c r="L33" s="13"/>
      <c r="M33" s="13"/>
      <c r="N33" s="13"/>
      <c r="O33" s="13"/>
      <c r="P33" s="13"/>
    </row>
    <row r="34" spans="1:16" s="14" customFormat="1" ht="51" customHeight="1" x14ac:dyDescent="0.25">
      <c r="A34" s="622"/>
      <c r="B34" s="16" t="s">
        <v>962</v>
      </c>
      <c r="C34" s="15" t="s">
        <v>963</v>
      </c>
      <c r="D34" s="177"/>
      <c r="E34" s="508"/>
      <c r="F34" s="32" t="s">
        <v>11</v>
      </c>
      <c r="G34" s="27"/>
      <c r="H34" s="13"/>
      <c r="I34" s="13"/>
      <c r="J34" s="13"/>
      <c r="K34" s="13"/>
      <c r="L34" s="13"/>
      <c r="M34" s="13"/>
      <c r="N34" s="13"/>
      <c r="O34" s="13"/>
      <c r="P34" s="13"/>
    </row>
    <row r="35" spans="1:16" s="14" customFormat="1" ht="24" customHeight="1" thickBot="1" x14ac:dyDescent="0.3">
      <c r="A35" s="623"/>
      <c r="B35" s="20" t="s">
        <v>950</v>
      </c>
      <c r="C35" s="178"/>
      <c r="D35" s="178"/>
      <c r="E35" s="509"/>
      <c r="F35" s="33" t="s">
        <v>11</v>
      </c>
      <c r="G35" s="28"/>
      <c r="H35" s="13"/>
      <c r="I35" s="13"/>
      <c r="J35" s="13"/>
      <c r="K35" s="13"/>
      <c r="L35" s="13"/>
      <c r="M35" s="13"/>
      <c r="N35" s="13"/>
      <c r="O35" s="13"/>
      <c r="P35" s="13"/>
    </row>
    <row r="36" spans="1:16" s="14" customFormat="1" ht="103.5" customHeight="1" x14ac:dyDescent="0.25">
      <c r="A36" s="627" t="s">
        <v>964</v>
      </c>
      <c r="B36" s="50" t="s">
        <v>965</v>
      </c>
      <c r="C36" s="179" t="s">
        <v>966</v>
      </c>
      <c r="D36" s="179">
        <v>0</v>
      </c>
      <c r="E36" s="530" t="s">
        <v>869</v>
      </c>
      <c r="F36" s="728" t="s">
        <v>931</v>
      </c>
      <c r="G36" s="29"/>
      <c r="H36" s="13"/>
      <c r="I36" s="13"/>
      <c r="J36" s="13"/>
      <c r="K36" s="13"/>
      <c r="L36" s="13"/>
      <c r="M36" s="13"/>
      <c r="N36" s="13"/>
      <c r="O36" s="13"/>
      <c r="P36" s="13"/>
    </row>
    <row r="37" spans="1:16" s="14" customFormat="1" ht="78" customHeight="1" x14ac:dyDescent="0.25">
      <c r="A37" s="622"/>
      <c r="B37" s="16" t="s">
        <v>967</v>
      </c>
      <c r="C37" s="179" t="s">
        <v>966</v>
      </c>
      <c r="D37" s="177"/>
      <c r="E37" s="508"/>
      <c r="F37" s="729"/>
      <c r="G37" s="27"/>
      <c r="H37" s="13"/>
      <c r="I37" s="13"/>
      <c r="J37" s="13"/>
      <c r="K37" s="13"/>
      <c r="L37" s="13"/>
      <c r="M37" s="13"/>
      <c r="N37" s="13"/>
      <c r="O37" s="13"/>
      <c r="P37" s="13"/>
    </row>
    <row r="38" spans="1:16" s="14" customFormat="1" ht="84" customHeight="1" x14ac:dyDescent="0.25">
      <c r="A38" s="622"/>
      <c r="B38" s="16" t="s">
        <v>968</v>
      </c>
      <c r="C38" s="179" t="s">
        <v>966</v>
      </c>
      <c r="D38" s="177"/>
      <c r="E38" s="508"/>
      <c r="F38" s="729"/>
      <c r="G38" s="27"/>
      <c r="H38" s="13"/>
      <c r="I38" s="13"/>
      <c r="J38" s="13"/>
      <c r="K38" s="13"/>
      <c r="L38" s="13"/>
      <c r="M38" s="13"/>
      <c r="N38" s="13"/>
      <c r="O38" s="13"/>
      <c r="P38" s="13"/>
    </row>
    <row r="39" spans="1:16" s="14" customFormat="1" ht="61.5" customHeight="1" thickBot="1" x14ac:dyDescent="0.3">
      <c r="A39" s="628"/>
      <c r="B39" s="21" t="s">
        <v>969</v>
      </c>
      <c r="C39" s="179" t="s">
        <v>966</v>
      </c>
      <c r="D39" s="180"/>
      <c r="E39" s="531"/>
      <c r="F39" s="730"/>
      <c r="G39" s="30"/>
      <c r="H39" s="13"/>
      <c r="I39" s="13"/>
      <c r="J39" s="13"/>
      <c r="K39" s="13"/>
      <c r="L39" s="13"/>
      <c r="M39" s="13"/>
      <c r="N39" s="13"/>
      <c r="O39" s="13"/>
      <c r="P39" s="13"/>
    </row>
    <row r="40" spans="1:16" s="14" customFormat="1" ht="135" customHeight="1" x14ac:dyDescent="0.25">
      <c r="A40" s="621" t="s">
        <v>970</v>
      </c>
      <c r="B40" s="19" t="s">
        <v>971</v>
      </c>
      <c r="C40" s="176" t="s">
        <v>972</v>
      </c>
      <c r="D40" s="176">
        <v>0</v>
      </c>
      <c r="E40" s="507" t="s">
        <v>241</v>
      </c>
      <c r="F40" s="31" t="s">
        <v>271</v>
      </c>
      <c r="G40" s="26"/>
      <c r="H40" s="13"/>
      <c r="I40" s="13"/>
      <c r="J40" s="13"/>
      <c r="K40" s="13"/>
      <c r="L40" s="13"/>
      <c r="M40" s="13"/>
      <c r="N40" s="13"/>
      <c r="O40" s="13"/>
      <c r="P40" s="13"/>
    </row>
    <row r="41" spans="1:16" s="14" customFormat="1" ht="117.75" customHeight="1" x14ac:dyDescent="0.25">
      <c r="A41" s="622"/>
      <c r="B41" s="16" t="s">
        <v>973</v>
      </c>
      <c r="C41" s="177" t="s">
        <v>974</v>
      </c>
      <c r="D41" s="177"/>
      <c r="E41" s="508"/>
      <c r="F41" s="32" t="s">
        <v>1344</v>
      </c>
      <c r="G41" s="27"/>
      <c r="H41" s="13"/>
      <c r="I41" s="13"/>
      <c r="J41" s="13"/>
      <c r="K41" s="13"/>
      <c r="L41" s="13"/>
      <c r="M41" s="13"/>
      <c r="N41" s="13"/>
      <c r="O41" s="13"/>
      <c r="P41" s="13"/>
    </row>
    <row r="42" spans="1:16" s="14" customFormat="1" ht="57" customHeight="1" x14ac:dyDescent="0.25">
      <c r="A42" s="622"/>
      <c r="B42" s="16" t="s">
        <v>975</v>
      </c>
      <c r="C42" s="15" t="s">
        <v>976</v>
      </c>
      <c r="D42" s="177"/>
      <c r="E42" s="508"/>
      <c r="F42" s="32" t="s">
        <v>1345</v>
      </c>
      <c r="G42" s="27"/>
      <c r="H42" s="13"/>
      <c r="I42" s="13"/>
      <c r="J42" s="13"/>
      <c r="K42" s="13"/>
      <c r="L42" s="13"/>
      <c r="M42" s="13"/>
      <c r="N42" s="13"/>
      <c r="O42" s="13"/>
      <c r="P42" s="13"/>
    </row>
    <row r="43" spans="1:16" s="14" customFormat="1" ht="59.25" customHeight="1" thickBot="1" x14ac:dyDescent="0.3">
      <c r="A43" s="623"/>
      <c r="B43" s="20" t="s">
        <v>977</v>
      </c>
      <c r="C43" s="178" t="s">
        <v>978</v>
      </c>
      <c r="D43" s="178"/>
      <c r="E43" s="509"/>
      <c r="F43" s="33" t="s">
        <v>1346</v>
      </c>
      <c r="G43" s="28"/>
      <c r="H43" s="13"/>
      <c r="I43" s="13"/>
      <c r="J43" s="13"/>
      <c r="K43" s="13"/>
      <c r="L43" s="13"/>
      <c r="M43" s="13"/>
      <c r="N43" s="13"/>
      <c r="O43" s="13"/>
      <c r="P43" s="13"/>
    </row>
    <row r="44" spans="1:16" s="14" customFormat="1" ht="51" customHeight="1" x14ac:dyDescent="0.25">
      <c r="A44" s="627" t="s">
        <v>979</v>
      </c>
      <c r="B44" s="50" t="s">
        <v>980</v>
      </c>
      <c r="C44" s="179" t="s">
        <v>981</v>
      </c>
      <c r="D44" s="179"/>
      <c r="E44" s="530" t="s">
        <v>869</v>
      </c>
      <c r="F44" s="66" t="s">
        <v>596</v>
      </c>
      <c r="G44" s="29"/>
      <c r="H44" s="13"/>
      <c r="I44" s="13"/>
      <c r="J44" s="13"/>
      <c r="K44" s="13"/>
      <c r="L44" s="13"/>
      <c r="M44" s="13"/>
      <c r="N44" s="13"/>
      <c r="O44" s="13"/>
      <c r="P44" s="13"/>
    </row>
    <row r="45" spans="1:16" s="14" customFormat="1" ht="87" customHeight="1" x14ac:dyDescent="0.25">
      <c r="A45" s="622"/>
      <c r="B45" s="16" t="s">
        <v>982</v>
      </c>
      <c r="C45" s="15" t="s">
        <v>940</v>
      </c>
      <c r="D45" s="177"/>
      <c r="E45" s="508"/>
      <c r="F45" s="32" t="s">
        <v>1347</v>
      </c>
      <c r="G45" s="27"/>
      <c r="H45" s="13"/>
      <c r="I45" s="13"/>
      <c r="J45" s="13"/>
      <c r="K45" s="13"/>
      <c r="L45" s="13"/>
      <c r="M45" s="13"/>
      <c r="N45" s="13"/>
      <c r="O45" s="13"/>
      <c r="P45" s="13"/>
    </row>
    <row r="46" spans="1:16" s="14" customFormat="1" ht="65.25" customHeight="1" x14ac:dyDescent="0.25">
      <c r="A46" s="622"/>
      <c r="B46" s="16" t="s">
        <v>983</v>
      </c>
      <c r="C46" s="15" t="s">
        <v>940</v>
      </c>
      <c r="D46" s="177"/>
      <c r="E46" s="508"/>
      <c r="F46" s="32" t="s">
        <v>1348</v>
      </c>
      <c r="G46" s="27"/>
      <c r="H46" s="13"/>
      <c r="I46" s="13"/>
      <c r="J46" s="13"/>
      <c r="K46" s="13"/>
      <c r="L46" s="13"/>
      <c r="M46" s="13"/>
      <c r="N46" s="13"/>
      <c r="O46" s="13"/>
      <c r="P46" s="13"/>
    </row>
    <row r="47" spans="1:16" s="14" customFormat="1" ht="68.25" customHeight="1" thickBot="1" x14ac:dyDescent="0.3">
      <c r="A47" s="628"/>
      <c r="B47" s="21" t="s">
        <v>984</v>
      </c>
      <c r="C47" s="180" t="s">
        <v>943</v>
      </c>
      <c r="D47" s="180"/>
      <c r="E47" s="531"/>
      <c r="F47" s="34" t="s">
        <v>931</v>
      </c>
      <c r="G47" s="30"/>
      <c r="H47" s="13"/>
      <c r="I47" s="13"/>
      <c r="J47" s="13"/>
      <c r="K47" s="13"/>
      <c r="L47" s="13"/>
      <c r="M47" s="13"/>
      <c r="N47" s="13"/>
      <c r="O47" s="13"/>
      <c r="P47" s="13"/>
    </row>
    <row r="48" spans="1:16" s="14" customFormat="1" ht="86.25" customHeight="1" x14ac:dyDescent="0.25">
      <c r="A48" s="621" t="s">
        <v>985</v>
      </c>
      <c r="B48" s="19" t="s">
        <v>986</v>
      </c>
      <c r="C48" s="312" t="s">
        <v>987</v>
      </c>
      <c r="D48" s="176">
        <v>0</v>
      </c>
      <c r="E48" s="507" t="s">
        <v>861</v>
      </c>
      <c r="F48" s="31" t="s">
        <v>988</v>
      </c>
      <c r="G48" s="26"/>
      <c r="H48" s="13"/>
      <c r="I48" s="13"/>
      <c r="J48" s="13"/>
      <c r="K48" s="13"/>
      <c r="L48" s="13"/>
      <c r="M48" s="13"/>
      <c r="N48" s="13"/>
      <c r="O48" s="13"/>
      <c r="P48" s="13"/>
    </row>
    <row r="49" spans="1:16" s="14" customFormat="1" ht="61.5" customHeight="1" x14ac:dyDescent="0.25">
      <c r="A49" s="622"/>
      <c r="B49" s="16" t="s">
        <v>989</v>
      </c>
      <c r="C49" s="177"/>
      <c r="D49" s="177"/>
      <c r="E49" s="508"/>
      <c r="F49" s="32" t="s">
        <v>931</v>
      </c>
      <c r="G49" s="27"/>
      <c r="H49" s="13"/>
      <c r="I49" s="13"/>
      <c r="J49" s="13"/>
      <c r="K49" s="13"/>
      <c r="L49" s="13"/>
      <c r="M49" s="13"/>
      <c r="N49" s="13"/>
      <c r="O49" s="13"/>
      <c r="P49" s="13"/>
    </row>
    <row r="50" spans="1:16" s="14" customFormat="1" ht="64.5" customHeight="1" x14ac:dyDescent="0.25">
      <c r="A50" s="622"/>
      <c r="B50" s="16" t="s">
        <v>990</v>
      </c>
      <c r="C50" s="15" t="s">
        <v>963</v>
      </c>
      <c r="D50" s="177"/>
      <c r="E50" s="508"/>
      <c r="F50" s="32" t="s">
        <v>1341</v>
      </c>
      <c r="G50" s="27"/>
      <c r="H50" s="13"/>
      <c r="I50" s="13"/>
      <c r="J50" s="13"/>
      <c r="K50" s="13"/>
      <c r="L50" s="13"/>
      <c r="M50" s="13"/>
      <c r="N50" s="13"/>
      <c r="O50" s="13"/>
      <c r="P50" s="13"/>
    </row>
    <row r="51" spans="1:16" s="14" customFormat="1" ht="24.75" customHeight="1" thickBot="1" x14ac:dyDescent="0.3">
      <c r="A51" s="623"/>
      <c r="B51" s="20" t="s">
        <v>991</v>
      </c>
      <c r="C51" s="178"/>
      <c r="D51" s="178"/>
      <c r="E51" s="509"/>
      <c r="F51" s="33" t="s">
        <v>11</v>
      </c>
      <c r="G51" s="28"/>
      <c r="H51" s="13"/>
      <c r="I51" s="13"/>
      <c r="J51" s="13"/>
      <c r="K51" s="13"/>
      <c r="L51" s="13"/>
      <c r="M51" s="13"/>
      <c r="N51" s="13"/>
      <c r="O51" s="13"/>
      <c r="P51" s="13"/>
    </row>
    <row r="52" spans="1:16" s="14" customFormat="1" ht="408.75" customHeight="1" x14ac:dyDescent="0.25">
      <c r="A52" s="557" t="s">
        <v>992</v>
      </c>
      <c r="B52" s="17" t="s">
        <v>993</v>
      </c>
      <c r="C52" s="179" t="s">
        <v>994</v>
      </c>
      <c r="D52" s="179"/>
      <c r="E52" s="539" t="s">
        <v>869</v>
      </c>
      <c r="F52" s="66" t="s">
        <v>928</v>
      </c>
      <c r="G52" s="29"/>
      <c r="H52" s="13"/>
      <c r="I52" s="13"/>
      <c r="J52" s="13"/>
      <c r="K52" s="13"/>
      <c r="L52" s="13"/>
      <c r="M52" s="13"/>
      <c r="N52" s="13"/>
      <c r="O52" s="13"/>
      <c r="P52" s="13"/>
    </row>
    <row r="53" spans="1:16" s="14" customFormat="1" ht="128.25" customHeight="1" x14ac:dyDescent="0.25">
      <c r="A53" s="558"/>
      <c r="B53" s="16" t="s">
        <v>995</v>
      </c>
      <c r="C53" s="179" t="s">
        <v>994</v>
      </c>
      <c r="D53" s="177"/>
      <c r="E53" s="540"/>
      <c r="F53" s="32" t="s">
        <v>11</v>
      </c>
      <c r="G53" s="27"/>
      <c r="H53" s="13"/>
      <c r="I53" s="13"/>
      <c r="J53" s="13"/>
      <c r="K53" s="13"/>
      <c r="L53" s="13"/>
      <c r="M53" s="13"/>
      <c r="N53" s="13"/>
      <c r="O53" s="13"/>
      <c r="P53" s="13"/>
    </row>
    <row r="54" spans="1:16" s="14" customFormat="1" ht="204.75" customHeight="1" x14ac:dyDescent="0.25">
      <c r="A54" s="558"/>
      <c r="B54" s="16" t="s">
        <v>996</v>
      </c>
      <c r="C54" s="179" t="s">
        <v>994</v>
      </c>
      <c r="D54" s="177"/>
      <c r="E54" s="540"/>
      <c r="F54" s="32" t="s">
        <v>1348</v>
      </c>
      <c r="G54" s="27"/>
      <c r="H54" s="13"/>
      <c r="I54" s="13"/>
      <c r="J54" s="13"/>
      <c r="K54" s="13"/>
      <c r="L54" s="13"/>
      <c r="M54" s="13"/>
      <c r="N54" s="13"/>
      <c r="O54" s="13"/>
      <c r="P54" s="13"/>
    </row>
    <row r="55" spans="1:16" s="14" customFormat="1" ht="84" customHeight="1" thickBot="1" x14ac:dyDescent="0.3">
      <c r="A55" s="627"/>
      <c r="B55" s="16" t="s">
        <v>997</v>
      </c>
      <c r="C55" s="179" t="s">
        <v>994</v>
      </c>
      <c r="D55" s="177"/>
      <c r="E55" s="530"/>
      <c r="F55" s="32" t="s">
        <v>931</v>
      </c>
      <c r="G55" s="28"/>
      <c r="H55" s="13"/>
      <c r="I55" s="13"/>
      <c r="J55" s="13"/>
      <c r="K55" s="13"/>
      <c r="L55" s="13"/>
      <c r="M55" s="13"/>
      <c r="N55" s="13"/>
      <c r="O55" s="13"/>
      <c r="P55" s="13"/>
    </row>
    <row r="56" spans="1:16" s="14" customFormat="1" ht="15.75" thickBot="1" x14ac:dyDescent="0.3">
      <c r="A56" s="73"/>
      <c r="B56" s="74"/>
      <c r="C56" s="74"/>
      <c r="D56" s="74"/>
      <c r="E56" s="74"/>
      <c r="F56" s="75"/>
      <c r="G56" s="13"/>
      <c r="H56" s="13"/>
      <c r="I56" s="13"/>
      <c r="J56" s="13"/>
      <c r="K56" s="13"/>
      <c r="L56" s="13"/>
      <c r="M56" s="13"/>
      <c r="N56" s="13"/>
      <c r="O56" s="13"/>
      <c r="P56" s="13"/>
    </row>
    <row r="57" spans="1:16" s="14" customFormat="1" ht="18.75" customHeight="1" x14ac:dyDescent="0.25">
      <c r="A57" s="621" t="s">
        <v>998</v>
      </c>
      <c r="B57" s="67" t="s">
        <v>999</v>
      </c>
      <c r="C57" s="176"/>
      <c r="D57" s="176"/>
      <c r="E57" s="507" t="s">
        <v>869</v>
      </c>
      <c r="F57" s="31" t="s">
        <v>53</v>
      </c>
      <c r="G57" s="26"/>
      <c r="H57" s="13"/>
      <c r="I57" s="13"/>
      <c r="J57" s="13"/>
      <c r="K57" s="13"/>
      <c r="L57" s="13"/>
      <c r="M57" s="13"/>
      <c r="N57" s="13"/>
      <c r="O57" s="13"/>
      <c r="P57" s="13"/>
    </row>
    <row r="58" spans="1:16" s="14" customFormat="1" ht="24" customHeight="1" x14ac:dyDescent="0.25">
      <c r="A58" s="622"/>
      <c r="B58" s="16" t="s">
        <v>149</v>
      </c>
      <c r="C58" s="177"/>
      <c r="D58" s="177"/>
      <c r="E58" s="508"/>
      <c r="F58" s="32" t="s">
        <v>11</v>
      </c>
      <c r="G58" s="27"/>
      <c r="H58" s="13"/>
      <c r="I58" s="13"/>
      <c r="J58" s="13"/>
      <c r="K58" s="13"/>
      <c r="L58" s="13"/>
      <c r="M58" s="13"/>
      <c r="N58" s="13"/>
      <c r="O58" s="13"/>
      <c r="P58" s="13"/>
    </row>
    <row r="59" spans="1:16" s="14" customFormat="1" ht="70.5" customHeight="1" x14ac:dyDescent="0.25">
      <c r="A59" s="622"/>
      <c r="B59" s="16" t="s">
        <v>1000</v>
      </c>
      <c r="C59" s="15" t="s">
        <v>1001</v>
      </c>
      <c r="D59" s="177"/>
      <c r="E59" s="508"/>
      <c r="F59" s="32" t="s">
        <v>11</v>
      </c>
      <c r="G59" s="27"/>
      <c r="H59" s="13"/>
      <c r="I59" s="13"/>
      <c r="J59" s="13"/>
      <c r="K59" s="13"/>
      <c r="L59" s="13"/>
      <c r="M59" s="13"/>
      <c r="N59" s="13"/>
      <c r="O59" s="13"/>
      <c r="P59" s="13"/>
    </row>
    <row r="60" spans="1:16" s="14" customFormat="1" ht="57" customHeight="1" thickBot="1" x14ac:dyDescent="0.3">
      <c r="A60" s="623"/>
      <c r="B60" s="20" t="s">
        <v>1002</v>
      </c>
      <c r="C60" s="178" t="s">
        <v>1003</v>
      </c>
      <c r="D60" s="178"/>
      <c r="E60" s="509"/>
      <c r="F60" s="33" t="s">
        <v>11</v>
      </c>
      <c r="G60" s="28"/>
      <c r="H60" s="13"/>
      <c r="I60" s="13"/>
      <c r="J60" s="13"/>
      <c r="K60" s="13"/>
      <c r="L60" s="13"/>
      <c r="M60" s="13"/>
      <c r="N60" s="13"/>
      <c r="O60" s="13"/>
      <c r="P60" s="13"/>
    </row>
    <row r="61" spans="1:16" s="14" customFormat="1" ht="102.75" customHeight="1" x14ac:dyDescent="0.25">
      <c r="A61" s="627" t="s">
        <v>1004</v>
      </c>
      <c r="B61" s="17" t="s">
        <v>1005</v>
      </c>
      <c r="C61" s="179" t="s">
        <v>1006</v>
      </c>
      <c r="D61" s="179"/>
      <c r="E61" s="530" t="s">
        <v>869</v>
      </c>
      <c r="F61" s="66" t="s">
        <v>254</v>
      </c>
      <c r="G61" s="29"/>
      <c r="H61" s="13"/>
      <c r="I61" s="13"/>
      <c r="J61" s="13"/>
      <c r="K61" s="13"/>
      <c r="L61" s="13"/>
      <c r="M61" s="13"/>
      <c r="N61" s="13"/>
      <c r="O61" s="13"/>
      <c r="P61" s="13"/>
    </row>
    <row r="62" spans="1:16" s="14" customFormat="1" ht="42" customHeight="1" x14ac:dyDescent="0.25">
      <c r="A62" s="622"/>
      <c r="B62" s="16" t="s">
        <v>1007</v>
      </c>
      <c r="C62" s="179" t="s">
        <v>1006</v>
      </c>
      <c r="D62" s="177"/>
      <c r="E62" s="508"/>
      <c r="F62" s="32" t="s">
        <v>1347</v>
      </c>
      <c r="G62" s="27"/>
      <c r="H62" s="13"/>
      <c r="I62" s="13"/>
      <c r="J62" s="13"/>
      <c r="K62" s="13"/>
      <c r="L62" s="13"/>
      <c r="M62" s="13"/>
      <c r="N62" s="13"/>
      <c r="O62" s="13"/>
      <c r="P62" s="13"/>
    </row>
    <row r="63" spans="1:16" s="14" customFormat="1" ht="51" customHeight="1" x14ac:dyDescent="0.25">
      <c r="A63" s="622"/>
      <c r="B63" s="16" t="s">
        <v>1008</v>
      </c>
      <c r="C63" s="15" t="s">
        <v>1009</v>
      </c>
      <c r="D63" s="177"/>
      <c r="E63" s="508"/>
      <c r="F63" s="32" t="s">
        <v>1348</v>
      </c>
      <c r="G63" s="27"/>
      <c r="H63" s="13"/>
      <c r="I63" s="13"/>
      <c r="J63" s="13"/>
      <c r="K63" s="13"/>
      <c r="L63" s="13"/>
      <c r="M63" s="13"/>
      <c r="N63" s="13"/>
      <c r="O63" s="13"/>
      <c r="P63" s="13"/>
    </row>
    <row r="64" spans="1:16" s="14" customFormat="1" ht="46.5" customHeight="1" thickBot="1" x14ac:dyDescent="0.3">
      <c r="A64" s="628"/>
      <c r="B64" s="21" t="s">
        <v>1010</v>
      </c>
      <c r="C64" s="180" t="s">
        <v>1009</v>
      </c>
      <c r="D64" s="180"/>
      <c r="E64" s="531"/>
      <c r="F64" s="34" t="s">
        <v>931</v>
      </c>
      <c r="G64" s="30"/>
      <c r="H64" s="13"/>
      <c r="I64" s="13"/>
      <c r="J64" s="13"/>
      <c r="K64" s="13"/>
      <c r="L64" s="13"/>
      <c r="M64" s="13"/>
      <c r="N64" s="13"/>
      <c r="O64" s="13"/>
      <c r="P64" s="13"/>
    </row>
    <row r="65" spans="1:16" s="14" customFormat="1" ht="152.25" customHeight="1" x14ac:dyDescent="0.25">
      <c r="A65" s="621" t="s">
        <v>1011</v>
      </c>
      <c r="B65" s="19" t="s">
        <v>1012</v>
      </c>
      <c r="C65" s="176" t="s">
        <v>1013</v>
      </c>
      <c r="D65" s="176"/>
      <c r="E65" s="507" t="s">
        <v>869</v>
      </c>
      <c r="F65" s="31" t="s">
        <v>254</v>
      </c>
      <c r="G65" s="26"/>
      <c r="H65" s="13"/>
      <c r="I65" s="13"/>
      <c r="J65" s="13"/>
      <c r="K65" s="13"/>
      <c r="L65" s="13"/>
      <c r="M65" s="13"/>
      <c r="N65" s="13"/>
      <c r="O65" s="13"/>
      <c r="P65" s="13"/>
    </row>
    <row r="66" spans="1:16" s="14" customFormat="1" ht="169.5" customHeight="1" x14ac:dyDescent="0.25">
      <c r="A66" s="622"/>
      <c r="B66" s="16" t="s">
        <v>929</v>
      </c>
      <c r="C66" s="177" t="s">
        <v>930</v>
      </c>
      <c r="D66" s="177"/>
      <c r="E66" s="508"/>
      <c r="F66" s="32" t="s">
        <v>1347</v>
      </c>
      <c r="G66" s="27"/>
      <c r="H66" s="13"/>
      <c r="I66" s="13"/>
      <c r="J66" s="13"/>
      <c r="K66" s="13"/>
      <c r="L66" s="13"/>
      <c r="M66" s="13"/>
      <c r="N66" s="13"/>
      <c r="O66" s="13"/>
      <c r="P66" s="13"/>
    </row>
    <row r="67" spans="1:16" s="14" customFormat="1" ht="135" customHeight="1" x14ac:dyDescent="0.25">
      <c r="A67" s="622"/>
      <c r="B67" s="16" t="s">
        <v>932</v>
      </c>
      <c r="C67" s="15" t="s">
        <v>933</v>
      </c>
      <c r="D67" s="177"/>
      <c r="E67" s="508"/>
      <c r="F67" s="32" t="s">
        <v>1348</v>
      </c>
      <c r="G67" s="27"/>
      <c r="H67" s="13"/>
      <c r="I67" s="13"/>
      <c r="J67" s="13"/>
      <c r="K67" s="13"/>
      <c r="L67" s="13"/>
      <c r="M67" s="13"/>
      <c r="N67" s="13"/>
      <c r="O67" s="13"/>
      <c r="P67" s="13"/>
    </row>
    <row r="68" spans="1:16" s="14" customFormat="1" ht="84" customHeight="1" thickBot="1" x14ac:dyDescent="0.3">
      <c r="A68" s="623"/>
      <c r="B68" s="20" t="s">
        <v>1014</v>
      </c>
      <c r="C68" s="177" t="s">
        <v>930</v>
      </c>
      <c r="D68" s="178"/>
      <c r="E68" s="509"/>
      <c r="F68" s="33" t="s">
        <v>931</v>
      </c>
      <c r="G68" s="28"/>
      <c r="H68" s="13"/>
      <c r="I68" s="13"/>
      <c r="J68" s="13"/>
      <c r="K68" s="13"/>
      <c r="L68" s="13"/>
      <c r="M68" s="13"/>
      <c r="N68" s="13"/>
      <c r="O68" s="13"/>
      <c r="P68" s="13"/>
    </row>
    <row r="69" spans="1:16" s="14" customFormat="1" x14ac:dyDescent="0.25">
      <c r="A69" s="62"/>
      <c r="G69" s="13"/>
      <c r="H69" s="13"/>
      <c r="I69" s="13"/>
      <c r="J69" s="13"/>
      <c r="K69" s="13"/>
      <c r="L69" s="13"/>
      <c r="M69" s="13"/>
      <c r="N69" s="13"/>
      <c r="O69" s="13"/>
      <c r="P69" s="13"/>
    </row>
    <row r="70" spans="1:16" s="14" customFormat="1" x14ac:dyDescent="0.25">
      <c r="A70" s="62"/>
      <c r="G70" s="13"/>
      <c r="H70" s="13"/>
      <c r="I70" s="13"/>
      <c r="J70" s="13"/>
      <c r="K70" s="13"/>
      <c r="L70" s="13"/>
      <c r="M70" s="13"/>
      <c r="N70" s="13"/>
      <c r="O70" s="13"/>
      <c r="P70" s="13"/>
    </row>
    <row r="72" spans="1:16" x14ac:dyDescent="0.3">
      <c r="A72" s="228" t="s">
        <v>233</v>
      </c>
      <c r="B72" s="570"/>
      <c r="C72" s="570"/>
      <c r="D72" s="570"/>
      <c r="E72" s="570"/>
      <c r="F72" s="570"/>
      <c r="G72" s="570"/>
    </row>
    <row r="73" spans="1:16" x14ac:dyDescent="0.3">
      <c r="B73" s="235"/>
      <c r="C73" s="235"/>
      <c r="D73" s="235"/>
      <c r="E73" s="235"/>
      <c r="F73" s="235"/>
      <c r="G73" s="235"/>
    </row>
    <row r="74" spans="1:16" x14ac:dyDescent="0.3">
      <c r="A74" s="228" t="s">
        <v>234</v>
      </c>
      <c r="B74" s="571">
        <v>1</v>
      </c>
      <c r="C74" s="572"/>
      <c r="D74" s="572"/>
      <c r="E74" s="572"/>
      <c r="F74" s="572"/>
      <c r="G74" s="572"/>
    </row>
    <row r="76" spans="1:16" s="4" customFormat="1" ht="39.75" customHeight="1" x14ac:dyDescent="0.3">
      <c r="A76" s="562" t="s">
        <v>1612</v>
      </c>
      <c r="B76" s="562"/>
      <c r="C76" s="562"/>
      <c r="G76" s="3"/>
      <c r="H76" s="3"/>
      <c r="I76" s="3"/>
      <c r="J76" s="3"/>
      <c r="K76" s="3"/>
      <c r="L76" s="3"/>
      <c r="M76" s="3"/>
      <c r="N76" s="3"/>
      <c r="O76" s="3"/>
      <c r="P76" s="3"/>
    </row>
  </sheetData>
  <sheetProtection algorithmName="SHA-512" hashValue="En5lKUbujcZyETnhvn0WNDrSXUwvJQ66Pff5iEh1m3QVQ1MlLxMSjXdd0iAKVs/r9/onGrLNnHTvn6wrFv7exw==" saltValue="6BbC7UE/Fj83tdT67sgd7w==" spinCount="100000" sheet="1" objects="1" scenarios="1"/>
  <mergeCells count="41">
    <mergeCell ref="A76:C76"/>
    <mergeCell ref="F24:F27"/>
    <mergeCell ref="F36:F39"/>
    <mergeCell ref="B74:G74"/>
    <mergeCell ref="A48:A51"/>
    <mergeCell ref="E48:E51"/>
    <mergeCell ref="A52:A55"/>
    <mergeCell ref="E52:E55"/>
    <mergeCell ref="A57:A60"/>
    <mergeCell ref="E57:E60"/>
    <mergeCell ref="A61:A64"/>
    <mergeCell ref="E61:E64"/>
    <mergeCell ref="A65:A68"/>
    <mergeCell ref="E65:E68"/>
    <mergeCell ref="B72:G72"/>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28" r:id="rId1"/>
    <hyperlink ref="C48" r:id="rId2" location="audiencia-publica-rendicion-de-cuentas-2019"/>
    <hyperlink ref="C18" r:id="rId3"/>
    <hyperlink ref="C21" r:id="rId4" location="ano-2020"/>
    <hyperlink ref="C22" r:id="rId5" location="ano-2020"/>
    <hyperlink ref="C33" r:id="rId6" location="ano-2020"/>
    <hyperlink ref="C67" r:id="rId7"/>
    <hyperlink ref="C46" r:id="rId8" location="ano-2020"/>
    <hyperlink ref="C45" r:id="rId9" location="ano-2020"/>
    <hyperlink ref="C59" r:id="rId1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A61" workbookViewId="0">
      <selection activeCell="A66" sqref="A66"/>
    </sheetView>
  </sheetViews>
  <sheetFormatPr baseColWidth="10" defaultRowHeight="15" x14ac:dyDescent="0.25"/>
  <cols>
    <col min="1" max="7" width="40.7109375" customWidth="1"/>
  </cols>
  <sheetData>
    <row r="1" spans="1:16" s="224" customFormat="1" ht="20.25" x14ac:dyDescent="0.35">
      <c r="A1" s="614" t="s">
        <v>12</v>
      </c>
      <c r="B1" s="614"/>
      <c r="C1" s="614"/>
      <c r="D1" s="614"/>
      <c r="E1" s="614"/>
      <c r="F1" s="614"/>
      <c r="G1" s="614"/>
      <c r="H1" s="223"/>
      <c r="I1" s="223"/>
      <c r="J1" s="223"/>
      <c r="K1" s="223"/>
      <c r="L1" s="223"/>
      <c r="M1" s="223"/>
      <c r="N1" s="223"/>
      <c r="O1" s="223"/>
      <c r="P1" s="223"/>
    </row>
    <row r="2" spans="1:16" s="224" customFormat="1" ht="20.25" x14ac:dyDescent="0.35">
      <c r="A2" s="615" t="s">
        <v>4</v>
      </c>
      <c r="B2" s="615"/>
      <c r="C2" s="615"/>
      <c r="D2" s="615"/>
      <c r="E2" s="615"/>
      <c r="F2" s="615"/>
      <c r="G2" s="615"/>
      <c r="H2" s="223"/>
      <c r="I2" s="223"/>
      <c r="J2" s="223"/>
      <c r="K2" s="223"/>
      <c r="L2" s="223"/>
      <c r="M2" s="223"/>
      <c r="N2" s="223"/>
      <c r="O2" s="223"/>
      <c r="P2" s="223"/>
    </row>
    <row r="3" spans="1:16" s="224" customFormat="1" ht="20.25" x14ac:dyDescent="0.35">
      <c r="A3" s="616" t="s">
        <v>46</v>
      </c>
      <c r="B3" s="616"/>
      <c r="C3" s="616"/>
      <c r="D3" s="616"/>
      <c r="E3" s="616"/>
      <c r="F3" s="616"/>
      <c r="G3" s="616"/>
      <c r="H3" s="223"/>
      <c r="I3" s="223"/>
      <c r="J3" s="223"/>
      <c r="K3" s="223"/>
      <c r="L3" s="223"/>
      <c r="M3" s="223"/>
      <c r="N3" s="223"/>
      <c r="O3" s="223"/>
      <c r="P3" s="223"/>
    </row>
    <row r="4" spans="1:16" s="224" customFormat="1" ht="20.25" x14ac:dyDescent="0.35">
      <c r="A4" s="493"/>
      <c r="B4" s="493"/>
      <c r="C4" s="493"/>
      <c r="D4" s="493"/>
      <c r="E4" s="493"/>
      <c r="F4" s="493"/>
      <c r="G4" s="493"/>
      <c r="H4" s="223"/>
      <c r="I4" s="223"/>
      <c r="J4" s="223"/>
      <c r="K4" s="223"/>
      <c r="L4" s="223"/>
      <c r="M4" s="223"/>
      <c r="N4" s="223"/>
      <c r="O4" s="223"/>
      <c r="P4" s="223"/>
    </row>
    <row r="5" spans="1:16" s="224" customFormat="1" ht="16.5" x14ac:dyDescent="0.3">
      <c r="A5" s="10" t="s">
        <v>3</v>
      </c>
      <c r="B5" s="617" t="s">
        <v>922</v>
      </c>
      <c r="C5" s="617"/>
      <c r="D5" s="617"/>
      <c r="E5" s="617"/>
      <c r="F5" s="617"/>
      <c r="G5" s="617"/>
      <c r="H5" s="223"/>
      <c r="I5" s="223"/>
      <c r="J5" s="223"/>
      <c r="K5" s="223"/>
      <c r="L5" s="223"/>
      <c r="M5" s="223"/>
      <c r="N5" s="223"/>
      <c r="O5" s="223"/>
      <c r="P5" s="223"/>
    </row>
    <row r="6" spans="1:16" s="224" customFormat="1" ht="16.5" x14ac:dyDescent="0.3">
      <c r="A6" s="494"/>
      <c r="B6" s="494"/>
      <c r="C6" s="494"/>
      <c r="D6" s="494"/>
      <c r="E6" s="494"/>
      <c r="F6" s="494"/>
      <c r="G6" s="12"/>
      <c r="H6" s="223"/>
      <c r="I6" s="223"/>
      <c r="J6" s="223"/>
      <c r="K6" s="223"/>
      <c r="L6" s="223"/>
      <c r="M6" s="223"/>
      <c r="N6" s="223"/>
      <c r="O6" s="223"/>
      <c r="P6" s="223"/>
    </row>
    <row r="7" spans="1:16" s="224" customFormat="1" ht="16.5" x14ac:dyDescent="0.3">
      <c r="A7" s="5" t="s">
        <v>0</v>
      </c>
      <c r="B7" s="617" t="s">
        <v>1910</v>
      </c>
      <c r="C7" s="617"/>
      <c r="D7" s="617"/>
      <c r="E7" s="617"/>
      <c r="F7" s="617"/>
      <c r="G7" s="617"/>
      <c r="H7" s="223"/>
      <c r="I7" s="223"/>
      <c r="J7" s="223"/>
      <c r="K7" s="223"/>
      <c r="L7" s="223"/>
      <c r="M7" s="223"/>
      <c r="N7" s="223"/>
      <c r="O7" s="223"/>
      <c r="P7" s="223"/>
    </row>
    <row r="8" spans="1:16" s="224" customFormat="1" ht="16.5" x14ac:dyDescent="0.3">
      <c r="A8" s="6"/>
      <c r="B8" s="6"/>
      <c r="C8" s="6"/>
      <c r="D8" s="6"/>
      <c r="E8" s="6"/>
      <c r="F8" s="6"/>
      <c r="G8" s="12"/>
      <c r="H8" s="223"/>
      <c r="I8" s="223"/>
      <c r="J8" s="223"/>
      <c r="K8" s="223"/>
      <c r="L8" s="223"/>
      <c r="M8" s="223"/>
      <c r="N8" s="223"/>
      <c r="O8" s="223"/>
      <c r="P8" s="223"/>
    </row>
    <row r="9" spans="1:16" s="224" customFormat="1" ht="16.5" x14ac:dyDescent="0.3">
      <c r="A9" s="6"/>
      <c r="B9" s="6"/>
      <c r="C9" s="6"/>
      <c r="D9" s="6"/>
      <c r="E9" s="6"/>
      <c r="F9" s="6"/>
      <c r="G9" s="12"/>
      <c r="H9" s="223"/>
      <c r="I9" s="223"/>
      <c r="J9" s="223"/>
      <c r="K9" s="223"/>
      <c r="L9" s="223"/>
      <c r="M9" s="223"/>
      <c r="N9" s="223"/>
      <c r="O9" s="223"/>
      <c r="P9" s="223"/>
    </row>
    <row r="10" spans="1:16" s="224" customFormat="1" x14ac:dyDescent="0.3">
      <c r="A10" s="546" t="s">
        <v>6</v>
      </c>
      <c r="B10" s="655" t="s">
        <v>1911</v>
      </c>
      <c r="C10" s="656"/>
      <c r="D10" s="656"/>
      <c r="E10" s="656"/>
      <c r="F10" s="656"/>
      <c r="G10" s="657"/>
      <c r="H10" s="223"/>
      <c r="I10" s="223"/>
      <c r="J10" s="223"/>
      <c r="K10" s="223"/>
      <c r="L10" s="223"/>
      <c r="M10" s="223"/>
      <c r="N10" s="223"/>
      <c r="O10" s="223"/>
      <c r="P10" s="223"/>
    </row>
    <row r="11" spans="1:16" s="224" customFormat="1" x14ac:dyDescent="0.3">
      <c r="A11" s="629"/>
      <c r="B11" s="658"/>
      <c r="C11" s="659"/>
      <c r="D11" s="659"/>
      <c r="E11" s="659"/>
      <c r="F11" s="659"/>
      <c r="G11" s="660"/>
      <c r="H11" s="223"/>
      <c r="I11" s="223"/>
      <c r="J11" s="223"/>
      <c r="K11" s="223"/>
      <c r="L11" s="223"/>
      <c r="M11" s="223"/>
      <c r="N11" s="223"/>
      <c r="O11" s="223"/>
      <c r="P11" s="223"/>
    </row>
    <row r="12" spans="1:16" s="224" customFormat="1" ht="16.5" x14ac:dyDescent="0.3">
      <c r="A12" s="6"/>
      <c r="B12" s="6"/>
      <c r="C12" s="6"/>
      <c r="D12" s="6"/>
      <c r="E12" s="6"/>
      <c r="F12" s="6"/>
      <c r="G12" s="12"/>
      <c r="H12" s="223"/>
      <c r="I12" s="223"/>
      <c r="J12" s="223"/>
      <c r="K12" s="223"/>
      <c r="L12" s="223"/>
      <c r="M12" s="223"/>
      <c r="N12" s="223"/>
      <c r="O12" s="223"/>
      <c r="P12" s="223"/>
    </row>
    <row r="13" spans="1:16" s="224" customFormat="1" ht="16.5" x14ac:dyDescent="0.3">
      <c r="A13" s="5" t="s">
        <v>1</v>
      </c>
      <c r="B13" s="617" t="s">
        <v>105</v>
      </c>
      <c r="C13" s="617"/>
      <c r="D13" s="617"/>
      <c r="E13" s="617"/>
      <c r="F13" s="617"/>
      <c r="G13" s="617"/>
      <c r="H13" s="223"/>
      <c r="I13" s="223"/>
      <c r="J13" s="223"/>
      <c r="K13" s="223"/>
      <c r="L13" s="223"/>
      <c r="M13" s="223"/>
      <c r="N13" s="223"/>
      <c r="O13" s="223"/>
      <c r="P13" s="223"/>
    </row>
    <row r="14" spans="1:16" s="224" customFormat="1" ht="17.25" thickBot="1" x14ac:dyDescent="0.35">
      <c r="A14" s="4"/>
      <c r="B14" s="4"/>
      <c r="C14" s="4"/>
      <c r="D14" s="4"/>
      <c r="E14" s="4"/>
      <c r="F14" s="4"/>
      <c r="G14" s="3"/>
      <c r="H14" s="223"/>
      <c r="I14" s="223"/>
      <c r="J14" s="223"/>
      <c r="K14" s="223"/>
      <c r="L14" s="223"/>
      <c r="M14" s="223"/>
      <c r="N14" s="223"/>
      <c r="O14" s="223"/>
      <c r="P14" s="223"/>
    </row>
    <row r="15" spans="1:16" s="224" customFormat="1" ht="66.75" thickBot="1" x14ac:dyDescent="0.35">
      <c r="A15" s="22" t="s">
        <v>2</v>
      </c>
      <c r="B15" s="23" t="s">
        <v>7</v>
      </c>
      <c r="C15" s="23" t="s">
        <v>9</v>
      </c>
      <c r="D15" s="23" t="s">
        <v>5</v>
      </c>
      <c r="E15" s="619" t="s">
        <v>10</v>
      </c>
      <c r="F15" s="620"/>
      <c r="G15" s="24" t="s">
        <v>8</v>
      </c>
      <c r="H15" s="223"/>
      <c r="I15" s="223"/>
      <c r="J15" s="223"/>
      <c r="K15" s="223"/>
      <c r="L15" s="223"/>
      <c r="M15" s="223"/>
      <c r="N15" s="223"/>
      <c r="O15" s="223"/>
      <c r="P15" s="223"/>
    </row>
    <row r="16" spans="1:16" s="224" customFormat="1" ht="30" x14ac:dyDescent="0.3">
      <c r="A16" s="527" t="s">
        <v>1912</v>
      </c>
      <c r="B16" s="484" t="s">
        <v>1913</v>
      </c>
      <c r="C16" s="484" t="s">
        <v>1914</v>
      </c>
      <c r="D16" s="484" t="s">
        <v>1915</v>
      </c>
      <c r="E16" s="539" t="s">
        <v>1916</v>
      </c>
      <c r="F16" s="731" t="s">
        <v>1917</v>
      </c>
      <c r="G16" s="155"/>
      <c r="H16" s="223"/>
      <c r="I16" s="223"/>
      <c r="J16" s="223"/>
      <c r="K16" s="223"/>
      <c r="L16" s="223"/>
      <c r="M16" s="223"/>
      <c r="N16" s="223"/>
      <c r="O16" s="223"/>
      <c r="P16" s="223"/>
    </row>
    <row r="17" spans="1:16" s="224" customFormat="1" ht="135" x14ac:dyDescent="0.3">
      <c r="A17" s="528"/>
      <c r="B17" s="487" t="s">
        <v>1918</v>
      </c>
      <c r="C17" s="485" t="s">
        <v>1919</v>
      </c>
      <c r="D17" s="485" t="s">
        <v>1915</v>
      </c>
      <c r="E17" s="540"/>
      <c r="F17" s="732"/>
      <c r="G17" s="500"/>
      <c r="H17" s="223"/>
      <c r="I17" s="223"/>
      <c r="J17" s="223"/>
      <c r="K17" s="223"/>
      <c r="L17" s="223"/>
      <c r="M17" s="223"/>
      <c r="N17" s="223"/>
      <c r="O17" s="223"/>
      <c r="P17" s="223"/>
    </row>
    <row r="18" spans="1:16" s="224" customFormat="1" x14ac:dyDescent="0.3">
      <c r="A18" s="528"/>
      <c r="B18" s="487" t="s">
        <v>1920</v>
      </c>
      <c r="C18" s="485"/>
      <c r="D18" s="485"/>
      <c r="E18" s="540"/>
      <c r="F18" s="732"/>
      <c r="G18" s="500"/>
      <c r="H18" s="223"/>
      <c r="I18" s="223"/>
      <c r="J18" s="223"/>
      <c r="K18" s="223"/>
      <c r="L18" s="223"/>
      <c r="M18" s="223"/>
      <c r="N18" s="223"/>
      <c r="O18" s="223"/>
      <c r="P18" s="223"/>
    </row>
    <row r="19" spans="1:16" s="224" customFormat="1" ht="15.75" thickBot="1" x14ac:dyDescent="0.35">
      <c r="A19" s="529"/>
      <c r="B19" s="20" t="s">
        <v>1921</v>
      </c>
      <c r="C19" s="486"/>
      <c r="D19" s="486"/>
      <c r="E19" s="541"/>
      <c r="F19" s="733"/>
      <c r="G19" s="207"/>
      <c r="H19" s="223"/>
      <c r="I19" s="223"/>
      <c r="J19" s="223"/>
      <c r="K19" s="223"/>
      <c r="L19" s="223"/>
      <c r="M19" s="223"/>
      <c r="N19" s="223"/>
      <c r="O19" s="223"/>
      <c r="P19" s="223"/>
    </row>
    <row r="20" spans="1:16" s="224" customFormat="1" ht="120" x14ac:dyDescent="0.3">
      <c r="A20" s="527" t="s">
        <v>1922</v>
      </c>
      <c r="B20" s="484" t="s">
        <v>1923</v>
      </c>
      <c r="C20" s="488" t="s">
        <v>1924</v>
      </c>
      <c r="D20" s="484" t="s">
        <v>1915</v>
      </c>
      <c r="E20" s="539" t="s">
        <v>1925</v>
      </c>
      <c r="F20" s="731" t="s">
        <v>1926</v>
      </c>
      <c r="G20" s="166"/>
      <c r="H20" s="223"/>
      <c r="I20" s="223"/>
      <c r="J20" s="223"/>
      <c r="K20" s="223"/>
      <c r="L20" s="223"/>
      <c r="M20" s="223"/>
      <c r="N20" s="223"/>
      <c r="O20" s="223"/>
      <c r="P20" s="223"/>
    </row>
    <row r="21" spans="1:16" s="224" customFormat="1" ht="90" x14ac:dyDescent="0.3">
      <c r="A21" s="528"/>
      <c r="B21" s="487" t="s">
        <v>1927</v>
      </c>
      <c r="C21" s="485" t="s">
        <v>1928</v>
      </c>
      <c r="D21" s="485" t="s">
        <v>1915</v>
      </c>
      <c r="E21" s="540"/>
      <c r="F21" s="732"/>
      <c r="G21" s="500"/>
      <c r="H21" s="223"/>
      <c r="I21" s="223"/>
      <c r="J21" s="223"/>
      <c r="K21" s="223"/>
      <c r="L21" s="223"/>
      <c r="M21" s="223"/>
      <c r="N21" s="223"/>
      <c r="O21" s="223"/>
      <c r="P21" s="223"/>
    </row>
    <row r="22" spans="1:16" s="224" customFormat="1" x14ac:dyDescent="0.3">
      <c r="A22" s="528"/>
      <c r="B22" s="487" t="s">
        <v>294</v>
      </c>
      <c r="C22" s="485"/>
      <c r="D22" s="485"/>
      <c r="E22" s="540"/>
      <c r="F22" s="732"/>
      <c r="G22" s="500"/>
      <c r="H22" s="223"/>
      <c r="I22" s="223"/>
      <c r="J22" s="223"/>
      <c r="K22" s="223"/>
      <c r="L22" s="223"/>
      <c r="M22" s="223"/>
      <c r="N22" s="223"/>
      <c r="O22" s="223"/>
      <c r="P22" s="223"/>
    </row>
    <row r="23" spans="1:16" s="224" customFormat="1" ht="15.75" thickBot="1" x14ac:dyDescent="0.35">
      <c r="A23" s="529"/>
      <c r="B23" s="20" t="s">
        <v>1929</v>
      </c>
      <c r="C23" s="486"/>
      <c r="D23" s="486"/>
      <c r="E23" s="541"/>
      <c r="F23" s="733"/>
      <c r="G23" s="75"/>
      <c r="H23" s="223"/>
      <c r="I23" s="223"/>
      <c r="J23" s="223"/>
      <c r="K23" s="223"/>
      <c r="L23" s="223"/>
      <c r="M23" s="223"/>
      <c r="N23" s="223"/>
      <c r="O23" s="223"/>
      <c r="P23" s="223"/>
    </row>
    <row r="24" spans="1:16" s="224" customFormat="1" ht="30" x14ac:dyDescent="0.3">
      <c r="A24" s="527" t="s">
        <v>1930</v>
      </c>
      <c r="B24" s="484" t="s">
        <v>1931</v>
      </c>
      <c r="C24" s="484" t="s">
        <v>1914</v>
      </c>
      <c r="D24" s="484" t="s">
        <v>1915</v>
      </c>
      <c r="E24" s="539" t="s">
        <v>1932</v>
      </c>
      <c r="F24" s="731" t="s">
        <v>265</v>
      </c>
      <c r="G24" s="155"/>
      <c r="H24" s="223"/>
      <c r="I24" s="223"/>
      <c r="J24" s="223"/>
      <c r="K24" s="223"/>
      <c r="L24" s="223"/>
      <c r="M24" s="223"/>
      <c r="N24" s="223"/>
      <c r="O24" s="223"/>
      <c r="P24" s="223"/>
    </row>
    <row r="25" spans="1:16" s="224" customFormat="1" ht="135" x14ac:dyDescent="0.3">
      <c r="A25" s="528"/>
      <c r="B25" s="487" t="s">
        <v>1933</v>
      </c>
      <c r="C25" s="485" t="s">
        <v>1934</v>
      </c>
      <c r="D25" s="485" t="s">
        <v>1915</v>
      </c>
      <c r="E25" s="540"/>
      <c r="F25" s="732"/>
      <c r="G25" s="500"/>
      <c r="H25" s="223"/>
      <c r="I25" s="223"/>
      <c r="J25" s="223"/>
      <c r="K25" s="223"/>
      <c r="L25" s="223"/>
      <c r="M25" s="223"/>
      <c r="N25" s="223"/>
      <c r="O25" s="223"/>
      <c r="P25" s="223"/>
    </row>
    <row r="26" spans="1:16" s="224" customFormat="1" ht="90.75" thickBot="1" x14ac:dyDescent="0.35">
      <c r="A26" s="528"/>
      <c r="B26" s="487" t="s">
        <v>1935</v>
      </c>
      <c r="C26" s="485"/>
      <c r="D26" s="485"/>
      <c r="E26" s="540"/>
      <c r="F26" s="733"/>
      <c r="G26" s="500"/>
      <c r="H26" s="223"/>
      <c r="I26" s="223"/>
      <c r="J26" s="223"/>
      <c r="K26" s="223"/>
      <c r="L26" s="223"/>
      <c r="M26" s="223"/>
      <c r="N26" s="223"/>
      <c r="O26" s="223"/>
      <c r="P26" s="223"/>
    </row>
    <row r="27" spans="1:16" s="224" customFormat="1" ht="210" x14ac:dyDescent="0.3">
      <c r="A27" s="527" t="s">
        <v>1936</v>
      </c>
      <c r="B27" s="484" t="s">
        <v>1937</v>
      </c>
      <c r="C27" s="484" t="s">
        <v>1938</v>
      </c>
      <c r="D27" s="484" t="s">
        <v>1915</v>
      </c>
      <c r="E27" s="539" t="s">
        <v>1932</v>
      </c>
      <c r="F27" s="731" t="s">
        <v>265</v>
      </c>
      <c r="G27" s="166"/>
      <c r="H27" s="223"/>
      <c r="I27" s="223"/>
      <c r="J27" s="223"/>
      <c r="K27" s="223"/>
      <c r="L27" s="223"/>
      <c r="M27" s="223"/>
      <c r="N27" s="223"/>
      <c r="O27" s="223"/>
      <c r="P27" s="223"/>
    </row>
    <row r="28" spans="1:16" s="224" customFormat="1" ht="75" x14ac:dyDescent="0.3">
      <c r="A28" s="528"/>
      <c r="B28" s="487" t="s">
        <v>1939</v>
      </c>
      <c r="C28" s="485" t="s">
        <v>1940</v>
      </c>
      <c r="D28" s="485" t="s">
        <v>1915</v>
      </c>
      <c r="E28" s="540"/>
      <c r="F28" s="732"/>
      <c r="G28" s="500"/>
      <c r="H28" s="223"/>
      <c r="I28" s="223"/>
      <c r="J28" s="223"/>
      <c r="K28" s="223"/>
      <c r="L28" s="223"/>
      <c r="M28" s="223"/>
      <c r="N28" s="223"/>
      <c r="O28" s="223"/>
      <c r="P28" s="223"/>
    </row>
    <row r="29" spans="1:16" s="224" customFormat="1" ht="75.75" thickBot="1" x14ac:dyDescent="0.35">
      <c r="A29" s="528"/>
      <c r="B29" s="487" t="s">
        <v>1941</v>
      </c>
      <c r="C29" s="485"/>
      <c r="D29" s="485"/>
      <c r="E29" s="540"/>
      <c r="F29" s="733"/>
      <c r="G29" s="500"/>
      <c r="H29" s="223"/>
      <c r="I29" s="223"/>
      <c r="J29" s="223"/>
      <c r="K29" s="223"/>
      <c r="L29" s="223"/>
      <c r="M29" s="223"/>
      <c r="N29" s="223"/>
      <c r="O29" s="223"/>
      <c r="P29" s="223"/>
    </row>
    <row r="30" spans="1:16" s="224" customFormat="1" ht="195" x14ac:dyDescent="0.3">
      <c r="A30" s="527" t="s">
        <v>1942</v>
      </c>
      <c r="B30" s="484" t="s">
        <v>1943</v>
      </c>
      <c r="C30" s="484" t="s">
        <v>1944</v>
      </c>
      <c r="D30" s="484" t="s">
        <v>1915</v>
      </c>
      <c r="E30" s="539" t="s">
        <v>1945</v>
      </c>
      <c r="F30" s="734" t="s">
        <v>271</v>
      </c>
      <c r="G30" s="155"/>
      <c r="H30" s="223"/>
      <c r="I30" s="223"/>
      <c r="J30" s="223"/>
      <c r="K30" s="223"/>
      <c r="L30" s="223"/>
      <c r="M30" s="223"/>
      <c r="N30" s="223"/>
      <c r="O30" s="223"/>
      <c r="P30" s="223"/>
    </row>
    <row r="31" spans="1:16" s="224" customFormat="1" ht="60" x14ac:dyDescent="0.3">
      <c r="A31" s="528"/>
      <c r="B31" s="487" t="s">
        <v>1946</v>
      </c>
      <c r="C31" s="485" t="s">
        <v>1947</v>
      </c>
      <c r="D31" s="485" t="s">
        <v>1915</v>
      </c>
      <c r="E31" s="540"/>
      <c r="F31" s="735"/>
      <c r="G31" s="500"/>
      <c r="H31" s="223"/>
      <c r="I31" s="223"/>
      <c r="J31" s="223"/>
      <c r="K31" s="223"/>
      <c r="L31" s="223"/>
      <c r="M31" s="223"/>
      <c r="N31" s="223"/>
      <c r="O31" s="223"/>
      <c r="P31" s="223"/>
    </row>
    <row r="32" spans="1:16" s="224" customFormat="1" ht="45.75" thickBot="1" x14ac:dyDescent="0.35">
      <c r="A32" s="528"/>
      <c r="B32" s="487" t="s">
        <v>1948</v>
      </c>
      <c r="C32" s="485"/>
      <c r="D32" s="485"/>
      <c r="E32" s="540"/>
      <c r="F32" s="735"/>
      <c r="G32" s="500"/>
      <c r="H32" s="223"/>
      <c r="I32" s="223"/>
      <c r="J32" s="223"/>
      <c r="K32" s="223"/>
      <c r="L32" s="223"/>
      <c r="M32" s="223"/>
      <c r="N32" s="223"/>
      <c r="O32" s="223"/>
      <c r="P32" s="223"/>
    </row>
    <row r="33" spans="1:16" s="224" customFormat="1" ht="330" x14ac:dyDescent="0.3">
      <c r="A33" s="527" t="s">
        <v>1949</v>
      </c>
      <c r="B33" s="484" t="s">
        <v>1950</v>
      </c>
      <c r="C33" s="484" t="s">
        <v>1951</v>
      </c>
      <c r="D33" s="484" t="s">
        <v>1915</v>
      </c>
      <c r="E33" s="539" t="s">
        <v>861</v>
      </c>
      <c r="F33" s="734" t="s">
        <v>265</v>
      </c>
      <c r="G33" s="155"/>
      <c r="H33" s="223"/>
      <c r="I33" s="223"/>
      <c r="J33" s="223"/>
      <c r="K33" s="223"/>
      <c r="L33" s="223"/>
      <c r="M33" s="223"/>
      <c r="N33" s="223"/>
      <c r="O33" s="223"/>
      <c r="P33" s="223"/>
    </row>
    <row r="34" spans="1:16" s="224" customFormat="1" ht="75" x14ac:dyDescent="0.3">
      <c r="A34" s="528"/>
      <c r="B34" s="487" t="s">
        <v>1952</v>
      </c>
      <c r="C34" s="485" t="s">
        <v>1953</v>
      </c>
      <c r="D34" s="485" t="s">
        <v>1915</v>
      </c>
      <c r="E34" s="540"/>
      <c r="F34" s="735"/>
      <c r="G34" s="500"/>
      <c r="H34" s="223"/>
      <c r="I34" s="223"/>
      <c r="J34" s="223"/>
      <c r="K34" s="223"/>
      <c r="L34" s="223"/>
      <c r="M34" s="223"/>
      <c r="N34" s="223"/>
      <c r="O34" s="223"/>
      <c r="P34" s="223"/>
    </row>
    <row r="35" spans="1:16" s="224" customFormat="1" ht="45.75" thickBot="1" x14ac:dyDescent="0.35">
      <c r="A35" s="528"/>
      <c r="B35" s="487" t="s">
        <v>1954</v>
      </c>
      <c r="C35" s="485"/>
      <c r="D35" s="485"/>
      <c r="E35" s="540"/>
      <c r="F35" s="735"/>
      <c r="G35" s="500"/>
      <c r="H35" s="223"/>
      <c r="I35" s="223"/>
      <c r="J35" s="223"/>
      <c r="K35" s="223"/>
      <c r="L35" s="223"/>
      <c r="M35" s="223"/>
      <c r="N35" s="223"/>
      <c r="O35" s="223"/>
      <c r="P35" s="223"/>
    </row>
    <row r="36" spans="1:16" s="224" customFormat="1" ht="75" x14ac:dyDescent="0.3">
      <c r="A36" s="527" t="s">
        <v>1955</v>
      </c>
      <c r="B36" s="484" t="s">
        <v>1956</v>
      </c>
      <c r="C36" s="490" t="s">
        <v>1957</v>
      </c>
      <c r="D36" s="484" t="s">
        <v>1915</v>
      </c>
      <c r="E36" s="539" t="s">
        <v>1925</v>
      </c>
      <c r="F36" s="734" t="s">
        <v>247</v>
      </c>
      <c r="G36" s="155"/>
      <c r="H36" s="223"/>
      <c r="I36" s="223"/>
      <c r="J36" s="223"/>
      <c r="K36" s="223"/>
      <c r="L36" s="223"/>
      <c r="M36" s="223"/>
      <c r="N36" s="223"/>
      <c r="O36" s="223"/>
      <c r="P36" s="223"/>
    </row>
    <row r="37" spans="1:16" s="224" customFormat="1" ht="195" x14ac:dyDescent="0.3">
      <c r="A37" s="528"/>
      <c r="B37" s="487" t="s">
        <v>1958</v>
      </c>
      <c r="C37" s="485" t="s">
        <v>1959</v>
      </c>
      <c r="D37" s="485" t="s">
        <v>1915</v>
      </c>
      <c r="E37" s="540"/>
      <c r="F37" s="735"/>
      <c r="G37" s="500"/>
      <c r="H37" s="223"/>
      <c r="I37" s="223"/>
      <c r="J37" s="223"/>
      <c r="K37" s="223"/>
      <c r="L37" s="223"/>
      <c r="M37" s="223"/>
      <c r="N37" s="223"/>
      <c r="O37" s="223"/>
      <c r="P37" s="223"/>
    </row>
    <row r="38" spans="1:16" s="224" customFormat="1" x14ac:dyDescent="0.3">
      <c r="A38" s="528"/>
      <c r="B38" s="487" t="s">
        <v>294</v>
      </c>
      <c r="C38" s="485"/>
      <c r="D38" s="485"/>
      <c r="E38" s="540"/>
      <c r="F38" s="735"/>
      <c r="G38" s="500"/>
      <c r="H38" s="223"/>
      <c r="I38" s="223"/>
      <c r="J38" s="223"/>
      <c r="K38" s="223"/>
      <c r="L38" s="223"/>
      <c r="M38" s="223"/>
      <c r="N38" s="223"/>
      <c r="O38" s="223"/>
      <c r="P38" s="223"/>
    </row>
    <row r="39" spans="1:16" s="224" customFormat="1" ht="15.75" thickBot="1" x14ac:dyDescent="0.35">
      <c r="A39" s="529"/>
      <c r="B39" s="20" t="s">
        <v>1929</v>
      </c>
      <c r="C39" s="486"/>
      <c r="D39" s="486"/>
      <c r="E39" s="541"/>
      <c r="F39" s="736"/>
      <c r="G39" s="207"/>
      <c r="H39" s="223"/>
      <c r="I39" s="223"/>
      <c r="J39" s="223"/>
      <c r="K39" s="223"/>
      <c r="L39" s="223"/>
      <c r="M39" s="223"/>
      <c r="N39" s="223"/>
      <c r="O39" s="223"/>
      <c r="P39" s="223"/>
    </row>
    <row r="40" spans="1:16" s="224" customFormat="1" ht="90" x14ac:dyDescent="0.3">
      <c r="A40" s="527" t="s">
        <v>1960</v>
      </c>
      <c r="B40" s="19" t="s">
        <v>1961</v>
      </c>
      <c r="C40" s="488" t="s">
        <v>1962</v>
      </c>
      <c r="D40" s="484" t="s">
        <v>69</v>
      </c>
      <c r="E40" s="539" t="s">
        <v>628</v>
      </c>
      <c r="F40" s="734" t="s">
        <v>271</v>
      </c>
      <c r="G40" s="166"/>
      <c r="H40" s="223"/>
      <c r="I40" s="223"/>
      <c r="J40" s="223"/>
      <c r="K40" s="223"/>
      <c r="L40" s="223"/>
      <c r="M40" s="223"/>
      <c r="N40" s="223"/>
      <c r="O40" s="223"/>
      <c r="P40" s="223"/>
    </row>
    <row r="41" spans="1:16" s="224" customFormat="1" ht="195" x14ac:dyDescent="0.3">
      <c r="A41" s="528"/>
      <c r="B41" s="487" t="s">
        <v>1963</v>
      </c>
      <c r="C41" s="485" t="s">
        <v>1962</v>
      </c>
      <c r="D41" s="485" t="s">
        <v>1915</v>
      </c>
      <c r="E41" s="540"/>
      <c r="F41" s="735"/>
      <c r="G41" s="500"/>
      <c r="H41" s="223"/>
      <c r="I41" s="223"/>
      <c r="J41" s="223"/>
      <c r="K41" s="223"/>
      <c r="L41" s="223"/>
      <c r="M41" s="223"/>
      <c r="N41" s="223"/>
      <c r="O41" s="223"/>
      <c r="P41" s="223"/>
    </row>
    <row r="42" spans="1:16" s="224" customFormat="1" ht="75.75" thickBot="1" x14ac:dyDescent="0.35">
      <c r="A42" s="528"/>
      <c r="B42" s="487" t="s">
        <v>1964</v>
      </c>
      <c r="C42" s="15"/>
      <c r="D42" s="485"/>
      <c r="E42" s="540"/>
      <c r="F42" s="737"/>
      <c r="G42" s="500"/>
      <c r="H42" s="223"/>
      <c r="I42" s="223"/>
      <c r="J42" s="223"/>
      <c r="K42" s="223"/>
      <c r="L42" s="223"/>
      <c r="M42" s="223"/>
      <c r="N42" s="223"/>
      <c r="O42" s="223"/>
      <c r="P42" s="223"/>
    </row>
    <row r="43" spans="1:16" s="224" customFormat="1" ht="120" x14ac:dyDescent="0.3">
      <c r="A43" s="527" t="s">
        <v>1965</v>
      </c>
      <c r="B43" s="496" t="s">
        <v>1966</v>
      </c>
      <c r="C43" s="488" t="s">
        <v>1962</v>
      </c>
      <c r="D43" s="488" t="s">
        <v>69</v>
      </c>
      <c r="E43" s="540" t="s">
        <v>628</v>
      </c>
      <c r="F43" s="738" t="s">
        <v>271</v>
      </c>
      <c r="G43" s="155"/>
      <c r="H43" s="223"/>
      <c r="I43" s="223"/>
      <c r="J43" s="223"/>
      <c r="K43" s="223"/>
      <c r="L43" s="223"/>
      <c r="M43" s="223"/>
      <c r="N43" s="223"/>
      <c r="O43" s="223"/>
      <c r="P43" s="223"/>
    </row>
    <row r="44" spans="1:16" s="224" customFormat="1" ht="165" x14ac:dyDescent="0.3">
      <c r="A44" s="528"/>
      <c r="B44" s="487" t="s">
        <v>1967</v>
      </c>
      <c r="C44" s="485" t="s">
        <v>1968</v>
      </c>
      <c r="D44" s="485" t="s">
        <v>1915</v>
      </c>
      <c r="E44" s="540"/>
      <c r="F44" s="735"/>
      <c r="G44" s="500"/>
      <c r="H44" s="223"/>
      <c r="I44" s="223"/>
      <c r="J44" s="223"/>
      <c r="K44" s="223"/>
      <c r="L44" s="223"/>
      <c r="M44" s="223"/>
      <c r="N44" s="223"/>
      <c r="O44" s="223"/>
      <c r="P44" s="223"/>
    </row>
    <row r="45" spans="1:16" s="224" customFormat="1" x14ac:dyDescent="0.3">
      <c r="A45" s="528"/>
      <c r="B45" s="487" t="s">
        <v>294</v>
      </c>
      <c r="C45" s="15"/>
      <c r="D45" s="485"/>
      <c r="E45" s="540"/>
      <c r="F45" s="735"/>
      <c r="G45" s="500"/>
      <c r="H45" s="223"/>
      <c r="I45" s="223"/>
      <c r="J45" s="223"/>
      <c r="K45" s="223"/>
      <c r="L45" s="223"/>
      <c r="M45" s="223"/>
      <c r="N45" s="223"/>
      <c r="O45" s="223"/>
      <c r="P45" s="223"/>
    </row>
    <row r="46" spans="1:16" s="224" customFormat="1" ht="15.75" thickBot="1" x14ac:dyDescent="0.35">
      <c r="A46" s="529"/>
      <c r="B46" s="21" t="s">
        <v>1929</v>
      </c>
      <c r="C46" s="486"/>
      <c r="D46" s="489"/>
      <c r="E46" s="541"/>
      <c r="F46" s="736"/>
      <c r="G46" s="207"/>
      <c r="H46" s="223"/>
      <c r="I46" s="223"/>
      <c r="J46" s="223"/>
      <c r="K46" s="223"/>
      <c r="L46" s="223"/>
      <c r="M46" s="223"/>
      <c r="N46" s="223"/>
      <c r="O46" s="223"/>
      <c r="P46" s="223"/>
    </row>
    <row r="47" spans="1:16" s="224" customFormat="1" ht="105" x14ac:dyDescent="0.3">
      <c r="A47" s="527" t="s">
        <v>1969</v>
      </c>
      <c r="B47" s="484" t="s">
        <v>1970</v>
      </c>
      <c r="C47" s="488" t="s">
        <v>1971</v>
      </c>
      <c r="D47" s="484" t="s">
        <v>1915</v>
      </c>
      <c r="E47" s="539" t="s">
        <v>1932</v>
      </c>
      <c r="F47" s="734" t="s">
        <v>265</v>
      </c>
      <c r="G47" s="166"/>
      <c r="H47" s="223"/>
      <c r="I47" s="223"/>
      <c r="J47" s="223"/>
      <c r="K47" s="223"/>
      <c r="L47" s="223"/>
      <c r="M47" s="223"/>
      <c r="N47" s="223"/>
      <c r="O47" s="223"/>
      <c r="P47" s="223"/>
    </row>
    <row r="48" spans="1:16" s="224" customFormat="1" ht="180" x14ac:dyDescent="0.3">
      <c r="A48" s="528"/>
      <c r="B48" s="487" t="s">
        <v>1972</v>
      </c>
      <c r="C48" s="488" t="s">
        <v>1973</v>
      </c>
      <c r="D48" s="485" t="s">
        <v>1915</v>
      </c>
      <c r="E48" s="540"/>
      <c r="F48" s="735"/>
      <c r="G48" s="500"/>
      <c r="H48" s="223"/>
      <c r="I48" s="223"/>
      <c r="J48" s="223"/>
      <c r="K48" s="223"/>
      <c r="L48" s="223"/>
      <c r="M48" s="223"/>
      <c r="N48" s="223"/>
      <c r="O48" s="223"/>
      <c r="P48" s="223"/>
    </row>
    <row r="49" spans="1:16" s="224" customFormat="1" ht="60.75" thickBot="1" x14ac:dyDescent="0.35">
      <c r="A49" s="528"/>
      <c r="B49" s="487" t="s">
        <v>1974</v>
      </c>
      <c r="C49" s="488"/>
      <c r="D49" s="485"/>
      <c r="E49" s="540"/>
      <c r="F49" s="736"/>
      <c r="G49" s="500"/>
      <c r="H49" s="223"/>
      <c r="I49" s="223"/>
      <c r="J49" s="223"/>
      <c r="K49" s="223"/>
      <c r="L49" s="223"/>
      <c r="M49" s="223"/>
      <c r="N49" s="223"/>
      <c r="O49" s="223"/>
      <c r="P49" s="223"/>
    </row>
    <row r="50" spans="1:16" s="224" customFormat="1" ht="45" x14ac:dyDescent="0.3">
      <c r="A50" s="527" t="s">
        <v>1975</v>
      </c>
      <c r="B50" s="484" t="s">
        <v>1976</v>
      </c>
      <c r="C50" s="490" t="s">
        <v>1977</v>
      </c>
      <c r="D50" s="484" t="s">
        <v>1915</v>
      </c>
      <c r="E50" s="539" t="s">
        <v>1978</v>
      </c>
      <c r="F50" s="734" t="s">
        <v>281</v>
      </c>
      <c r="G50" s="155"/>
      <c r="H50" s="223"/>
      <c r="I50" s="223"/>
      <c r="J50" s="223"/>
      <c r="K50" s="223"/>
      <c r="L50" s="223"/>
      <c r="M50" s="223"/>
      <c r="N50" s="223"/>
      <c r="O50" s="223"/>
      <c r="P50" s="223"/>
    </row>
    <row r="51" spans="1:16" s="224" customFormat="1" ht="30" x14ac:dyDescent="0.3">
      <c r="A51" s="528"/>
      <c r="B51" s="487" t="s">
        <v>1979</v>
      </c>
      <c r="C51" s="485" t="s">
        <v>1977</v>
      </c>
      <c r="D51" s="485"/>
      <c r="E51" s="540"/>
      <c r="F51" s="735"/>
      <c r="G51" s="500"/>
      <c r="H51" s="223"/>
      <c r="I51" s="223"/>
      <c r="J51" s="223"/>
      <c r="K51" s="223"/>
      <c r="L51" s="223"/>
      <c r="M51" s="223"/>
      <c r="N51" s="223"/>
      <c r="O51" s="223"/>
      <c r="P51" s="223"/>
    </row>
    <row r="52" spans="1:16" s="224" customFormat="1" ht="90.75" thickBot="1" x14ac:dyDescent="0.35">
      <c r="A52" s="528"/>
      <c r="B52" s="487" t="s">
        <v>1980</v>
      </c>
      <c r="C52" s="98"/>
      <c r="D52" s="485"/>
      <c r="E52" s="540"/>
      <c r="F52" s="736"/>
      <c r="G52" s="500"/>
      <c r="H52" s="223"/>
      <c r="I52" s="223"/>
      <c r="J52" s="223"/>
      <c r="K52" s="223"/>
      <c r="L52" s="223"/>
      <c r="M52" s="223"/>
      <c r="N52" s="223"/>
      <c r="O52" s="223"/>
      <c r="P52" s="223"/>
    </row>
    <row r="53" spans="1:16" s="224" customFormat="1" ht="75" x14ac:dyDescent="0.3">
      <c r="A53" s="527" t="s">
        <v>1981</v>
      </c>
      <c r="B53" s="484" t="s">
        <v>1982</v>
      </c>
      <c r="C53" s="490" t="s">
        <v>1957</v>
      </c>
      <c r="D53" s="484" t="s">
        <v>1915</v>
      </c>
      <c r="E53" s="539" t="s">
        <v>1932</v>
      </c>
      <c r="F53" s="734" t="s">
        <v>265</v>
      </c>
      <c r="G53" s="155"/>
      <c r="H53" s="223"/>
      <c r="I53" s="223"/>
      <c r="J53" s="223"/>
      <c r="K53" s="223"/>
      <c r="L53" s="223"/>
      <c r="M53" s="223"/>
      <c r="N53" s="223"/>
      <c r="O53" s="223"/>
      <c r="P53" s="223"/>
    </row>
    <row r="54" spans="1:16" s="224" customFormat="1" ht="150" x14ac:dyDescent="0.3">
      <c r="A54" s="528"/>
      <c r="B54" s="487" t="s">
        <v>1983</v>
      </c>
      <c r="C54" s="485" t="s">
        <v>1984</v>
      </c>
      <c r="D54" s="485" t="s">
        <v>1915</v>
      </c>
      <c r="E54" s="540"/>
      <c r="F54" s="735"/>
      <c r="G54" s="500"/>
      <c r="H54" s="223"/>
      <c r="I54" s="223"/>
      <c r="J54" s="223"/>
      <c r="K54" s="223"/>
      <c r="L54" s="223"/>
      <c r="M54" s="223"/>
      <c r="N54" s="223"/>
      <c r="O54" s="223"/>
      <c r="P54" s="223"/>
    </row>
    <row r="55" spans="1:16" s="224" customFormat="1" x14ac:dyDescent="0.3">
      <c r="A55" s="528"/>
      <c r="B55" s="487" t="s">
        <v>294</v>
      </c>
      <c r="C55" s="98"/>
      <c r="D55" s="485"/>
      <c r="E55" s="540"/>
      <c r="F55" s="735"/>
      <c r="G55" s="500"/>
      <c r="H55" s="223"/>
      <c r="I55" s="223"/>
      <c r="J55" s="223"/>
      <c r="K55" s="223"/>
      <c r="L55" s="223"/>
      <c r="M55" s="223"/>
      <c r="N55" s="223"/>
      <c r="O55" s="223"/>
      <c r="P55" s="223"/>
    </row>
    <row r="56" spans="1:16" s="224" customFormat="1" ht="15.75" thickBot="1" x14ac:dyDescent="0.35">
      <c r="A56" s="529"/>
      <c r="B56" s="20" t="s">
        <v>1929</v>
      </c>
      <c r="C56" s="486"/>
      <c r="D56" s="486"/>
      <c r="E56" s="541"/>
      <c r="F56" s="736"/>
      <c r="G56" s="207"/>
      <c r="H56" s="223"/>
      <c r="I56" s="223"/>
      <c r="J56" s="223"/>
      <c r="K56" s="223"/>
      <c r="L56" s="223"/>
      <c r="M56" s="223"/>
      <c r="N56" s="223"/>
      <c r="O56" s="223"/>
      <c r="P56" s="223"/>
    </row>
    <row r="57" spans="1:16" s="224" customFormat="1" x14ac:dyDescent="0.3">
      <c r="A57" s="228"/>
      <c r="G57" s="223"/>
      <c r="H57" s="223"/>
      <c r="I57" s="223"/>
      <c r="J57" s="223"/>
      <c r="K57" s="223"/>
      <c r="L57" s="223"/>
      <c r="M57" s="223"/>
      <c r="N57" s="223"/>
      <c r="O57" s="223"/>
      <c r="P57" s="223"/>
    </row>
    <row r="58" spans="1:16" s="224" customFormat="1" x14ac:dyDescent="0.3">
      <c r="A58" s="228"/>
      <c r="G58" s="223"/>
      <c r="H58" s="223"/>
      <c r="I58" s="223"/>
      <c r="J58" s="223"/>
      <c r="K58" s="223"/>
      <c r="L58" s="223"/>
      <c r="M58" s="223"/>
      <c r="N58" s="223"/>
      <c r="O58" s="223"/>
      <c r="P58" s="223"/>
    </row>
    <row r="59" spans="1:16" s="224" customFormat="1" x14ac:dyDescent="0.3">
      <c r="A59" s="492" t="s">
        <v>233</v>
      </c>
      <c r="B59" s="570"/>
      <c r="C59" s="570"/>
      <c r="D59" s="570"/>
      <c r="E59" s="570"/>
      <c r="F59" s="570"/>
      <c r="G59" s="570"/>
      <c r="H59" s="223"/>
      <c r="I59" s="223"/>
      <c r="J59" s="223"/>
      <c r="K59" s="223"/>
      <c r="L59" s="223"/>
      <c r="M59" s="223"/>
      <c r="N59" s="223"/>
      <c r="O59" s="223"/>
      <c r="P59" s="223"/>
    </row>
    <row r="60" spans="1:16" s="224" customFormat="1" x14ac:dyDescent="0.3">
      <c r="A60" s="492"/>
      <c r="B60" s="491"/>
      <c r="C60" s="491"/>
      <c r="D60" s="491"/>
      <c r="E60" s="491"/>
      <c r="F60" s="491"/>
      <c r="G60" s="491"/>
      <c r="H60" s="223"/>
      <c r="I60" s="223"/>
      <c r="J60" s="223"/>
      <c r="K60" s="223"/>
      <c r="L60" s="223"/>
      <c r="M60" s="223"/>
      <c r="N60" s="223"/>
      <c r="O60" s="223"/>
      <c r="P60" s="223"/>
    </row>
    <row r="61" spans="1:16" s="224" customFormat="1" x14ac:dyDescent="0.3">
      <c r="A61" s="492" t="s">
        <v>234</v>
      </c>
      <c r="B61" s="571">
        <v>1</v>
      </c>
      <c r="C61" s="572"/>
      <c r="D61" s="572"/>
      <c r="E61" s="572"/>
      <c r="F61" s="572"/>
      <c r="G61" s="572"/>
      <c r="H61" s="223"/>
      <c r="I61" s="223"/>
      <c r="J61" s="223"/>
      <c r="K61" s="223"/>
      <c r="L61" s="223"/>
      <c r="M61" s="223"/>
      <c r="N61" s="223"/>
      <c r="O61" s="223"/>
      <c r="P61" s="223"/>
    </row>
    <row r="62" spans="1:16" s="224" customFormat="1" x14ac:dyDescent="0.3">
      <c r="A62" s="492"/>
      <c r="G62" s="223"/>
      <c r="H62" s="223"/>
      <c r="I62" s="223"/>
      <c r="J62" s="223"/>
      <c r="K62" s="223"/>
      <c r="L62" s="223"/>
      <c r="M62" s="223"/>
      <c r="N62" s="223"/>
      <c r="O62" s="223"/>
      <c r="P62" s="223"/>
    </row>
    <row r="63" spans="1:16" s="4" customFormat="1" ht="39.75" customHeight="1" x14ac:dyDescent="0.3">
      <c r="A63" s="562" t="s">
        <v>1612</v>
      </c>
      <c r="B63" s="562"/>
      <c r="C63" s="562"/>
      <c r="G63" s="3"/>
      <c r="H63" s="3"/>
      <c r="I63" s="3"/>
      <c r="J63" s="3"/>
      <c r="K63" s="3"/>
      <c r="L63" s="3"/>
      <c r="M63" s="3"/>
      <c r="N63" s="3"/>
      <c r="O63" s="3"/>
      <c r="P63" s="3"/>
    </row>
    <row r="64" spans="1:16" s="224" customFormat="1" x14ac:dyDescent="0.3">
      <c r="A64" s="228"/>
      <c r="G64" s="223"/>
      <c r="H64" s="223"/>
      <c r="I64" s="223"/>
      <c r="J64" s="223"/>
      <c r="K64" s="223"/>
      <c r="L64" s="223"/>
      <c r="M64" s="223"/>
      <c r="N64" s="223"/>
      <c r="O64" s="223"/>
      <c r="P64" s="223"/>
    </row>
    <row r="65" spans="1:16" s="224" customFormat="1" x14ac:dyDescent="0.3">
      <c r="A65" s="228"/>
      <c r="G65" s="223"/>
      <c r="H65" s="223"/>
      <c r="I65" s="223"/>
      <c r="J65" s="223"/>
      <c r="K65" s="223"/>
      <c r="L65" s="223"/>
      <c r="M65" s="223"/>
      <c r="N65" s="223"/>
      <c r="O65" s="223"/>
      <c r="P65" s="223"/>
    </row>
  </sheetData>
  <sheetProtection algorithmName="SHA-512" hashValue="40cPK+q0VRB57BPPkFjdtPNhAcvq6wBO0DarYwkq+KEOgWCWGkZ27VwTSTaihl+Vmwktq/yso28znD1YUyJ7zA==" saltValue="peWszy/EVTI5/n91Njgx7g==" spinCount="100000" sheet="1" objects="1" scenarios="1"/>
  <mergeCells count="48">
    <mergeCell ref="A63:C63"/>
    <mergeCell ref="A53:A56"/>
    <mergeCell ref="E53:E56"/>
    <mergeCell ref="F53:F56"/>
    <mergeCell ref="B59:G59"/>
    <mergeCell ref="B61:G61"/>
    <mergeCell ref="A47:A49"/>
    <mergeCell ref="E47:E49"/>
    <mergeCell ref="F47:F49"/>
    <mergeCell ref="A50:A52"/>
    <mergeCell ref="E50:E52"/>
    <mergeCell ref="F50:F52"/>
    <mergeCell ref="A40:A42"/>
    <mergeCell ref="E40:E42"/>
    <mergeCell ref="F40:F42"/>
    <mergeCell ref="A43:A46"/>
    <mergeCell ref="E43:E46"/>
    <mergeCell ref="F43:F46"/>
    <mergeCell ref="A33:A35"/>
    <mergeCell ref="E33:E35"/>
    <mergeCell ref="F33:F35"/>
    <mergeCell ref="A36:A39"/>
    <mergeCell ref="E36:E39"/>
    <mergeCell ref="F36:F39"/>
    <mergeCell ref="A27:A29"/>
    <mergeCell ref="E27:E29"/>
    <mergeCell ref="F27:F29"/>
    <mergeCell ref="A30:A32"/>
    <mergeCell ref="E30:E32"/>
    <mergeCell ref="F30:F32"/>
    <mergeCell ref="A20:A23"/>
    <mergeCell ref="E20:E23"/>
    <mergeCell ref="F20:F23"/>
    <mergeCell ref="A24:A26"/>
    <mergeCell ref="E24:E26"/>
    <mergeCell ref="F24:F26"/>
    <mergeCell ref="A10:A11"/>
    <mergeCell ref="B10:G11"/>
    <mergeCell ref="B13:G13"/>
    <mergeCell ref="E15:F15"/>
    <mergeCell ref="A16:A19"/>
    <mergeCell ref="E16:E19"/>
    <mergeCell ref="F16:F19"/>
    <mergeCell ref="A1:G1"/>
    <mergeCell ref="A2:G2"/>
    <mergeCell ref="A3:G3"/>
    <mergeCell ref="B5:G5"/>
    <mergeCell ref="B7: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workbookViewId="0">
      <selection activeCell="A8" sqref="A8:A9"/>
    </sheetView>
  </sheetViews>
  <sheetFormatPr baseColWidth="10" defaultColWidth="9.140625" defaultRowHeight="16.5" x14ac:dyDescent="0.3"/>
  <cols>
    <col min="1" max="1" width="41.140625" style="360" customWidth="1"/>
    <col min="2" max="2" width="83.140625" style="360" customWidth="1"/>
    <col min="3" max="3" width="31.7109375" style="360" customWidth="1"/>
    <col min="4" max="4" width="16.28515625" style="360" customWidth="1"/>
    <col min="5" max="5" width="10" style="360" customWidth="1"/>
    <col min="6" max="6" width="18.7109375" style="360" customWidth="1"/>
    <col min="7" max="7" width="30" style="392" customWidth="1"/>
    <col min="8" max="16" width="9.140625" style="392"/>
    <col min="17" max="16384" width="9.140625" style="360"/>
  </cols>
  <sheetData>
    <row r="1" spans="1:61" s="390" customFormat="1" ht="29.25" customHeight="1" x14ac:dyDescent="0.35">
      <c r="A1" s="761" t="s">
        <v>12</v>
      </c>
      <c r="B1" s="762"/>
      <c r="C1" s="762"/>
      <c r="D1" s="762"/>
      <c r="E1" s="762"/>
      <c r="F1" s="762"/>
      <c r="G1" s="763"/>
      <c r="H1" s="389"/>
      <c r="I1" s="389"/>
      <c r="J1" s="389"/>
      <c r="K1" s="389"/>
      <c r="L1" s="389"/>
      <c r="M1" s="389"/>
      <c r="N1" s="389"/>
      <c r="O1" s="389"/>
      <c r="P1" s="389"/>
    </row>
    <row r="2" spans="1:61" s="390" customFormat="1" ht="21" customHeight="1" x14ac:dyDescent="0.35">
      <c r="A2" s="764" t="s">
        <v>4</v>
      </c>
      <c r="B2" s="765"/>
      <c r="C2" s="765"/>
      <c r="D2" s="765"/>
      <c r="E2" s="765"/>
      <c r="F2" s="765"/>
      <c r="G2" s="766"/>
      <c r="H2" s="389"/>
      <c r="I2" s="389"/>
      <c r="J2" s="389"/>
      <c r="K2" s="389"/>
      <c r="L2" s="389"/>
      <c r="M2" s="389"/>
      <c r="N2" s="389"/>
      <c r="O2" s="389"/>
      <c r="P2" s="389"/>
    </row>
    <row r="3" spans="1:61" s="389" customFormat="1" ht="20.25" customHeight="1" x14ac:dyDescent="0.35">
      <c r="A3" s="764" t="s">
        <v>46</v>
      </c>
      <c r="B3" s="765"/>
      <c r="C3" s="765"/>
      <c r="D3" s="765"/>
      <c r="E3" s="765"/>
      <c r="F3" s="765"/>
      <c r="G3" s="766"/>
    </row>
    <row r="4" spans="1:61" x14ac:dyDescent="0.3">
      <c r="A4" s="391" t="s">
        <v>3</v>
      </c>
      <c r="B4" s="759" t="s">
        <v>922</v>
      </c>
      <c r="C4" s="759"/>
      <c r="D4" s="759"/>
      <c r="E4" s="759"/>
      <c r="F4" s="759"/>
      <c r="G4" s="760"/>
    </row>
    <row r="5" spans="1:61" x14ac:dyDescent="0.3">
      <c r="A5" s="767"/>
      <c r="B5" s="768"/>
      <c r="C5" s="768"/>
      <c r="D5" s="768"/>
      <c r="E5" s="768"/>
      <c r="F5" s="768"/>
      <c r="G5" s="769"/>
    </row>
    <row r="6" spans="1:61" x14ac:dyDescent="0.3">
      <c r="A6" s="393" t="s">
        <v>0</v>
      </c>
      <c r="B6" s="759" t="s">
        <v>923</v>
      </c>
      <c r="C6" s="759"/>
      <c r="D6" s="759"/>
      <c r="E6" s="759"/>
      <c r="F6" s="759"/>
      <c r="G6" s="760"/>
      <c r="H6" s="365"/>
      <c r="I6" s="365"/>
      <c r="J6" s="365"/>
      <c r="K6" s="365"/>
      <c r="L6" s="365"/>
      <c r="M6" s="365"/>
      <c r="N6" s="365"/>
      <c r="O6" s="365"/>
    </row>
    <row r="7" spans="1:61" x14ac:dyDescent="0.3">
      <c r="A7" s="746"/>
      <c r="B7" s="747"/>
      <c r="C7" s="747"/>
      <c r="D7" s="747"/>
      <c r="E7" s="747"/>
      <c r="F7" s="747"/>
      <c r="G7" s="748"/>
    </row>
    <row r="8" spans="1:61" s="383" customFormat="1" ht="13.5" customHeight="1" x14ac:dyDescent="0.3">
      <c r="A8" s="749" t="s">
        <v>1623</v>
      </c>
      <c r="B8" s="751" t="s">
        <v>1624</v>
      </c>
      <c r="C8" s="752"/>
      <c r="D8" s="752"/>
      <c r="E8" s="752"/>
      <c r="F8" s="752"/>
      <c r="G8" s="753"/>
      <c r="H8" s="365"/>
      <c r="I8" s="365"/>
      <c r="J8" s="365"/>
      <c r="K8" s="365"/>
      <c r="L8" s="365"/>
      <c r="M8" s="365"/>
      <c r="N8" s="394"/>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c r="AN8" s="758"/>
      <c r="AO8" s="758"/>
      <c r="AP8" s="758"/>
      <c r="AQ8" s="758"/>
      <c r="AR8" s="758"/>
      <c r="AS8" s="758"/>
      <c r="AT8" s="758"/>
      <c r="AU8" s="758"/>
      <c r="AV8" s="758"/>
      <c r="AW8" s="758"/>
      <c r="AX8" s="758"/>
      <c r="AY8" s="758"/>
      <c r="AZ8" s="758"/>
      <c r="BA8" s="758"/>
      <c r="BB8" s="758"/>
      <c r="BC8" s="758"/>
      <c r="BD8" s="758"/>
      <c r="BE8" s="758"/>
      <c r="BF8" s="758"/>
      <c r="BG8" s="394"/>
      <c r="BH8" s="394"/>
      <c r="BI8" s="394"/>
    </row>
    <row r="9" spans="1:61" s="394" customFormat="1" ht="15.75" x14ac:dyDescent="0.3">
      <c r="A9" s="750"/>
      <c r="B9" s="754"/>
      <c r="C9" s="755"/>
      <c r="D9" s="755"/>
      <c r="E9" s="755"/>
      <c r="F9" s="755"/>
      <c r="G9" s="756"/>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6"/>
      <c r="AV9" s="396"/>
      <c r="AW9" s="396"/>
      <c r="AX9" s="396"/>
      <c r="AY9" s="396"/>
      <c r="AZ9" s="396"/>
      <c r="BA9" s="396"/>
      <c r="BB9" s="396"/>
      <c r="BC9" s="396"/>
      <c r="BD9" s="396"/>
      <c r="BE9" s="396"/>
      <c r="BF9" s="396"/>
    </row>
    <row r="10" spans="1:61" x14ac:dyDescent="0.3">
      <c r="A10" s="746"/>
      <c r="B10" s="747"/>
      <c r="C10" s="747"/>
      <c r="D10" s="747"/>
      <c r="E10" s="747"/>
      <c r="F10" s="747"/>
      <c r="G10" s="748"/>
    </row>
    <row r="11" spans="1:61" x14ac:dyDescent="0.3">
      <c r="A11" s="393" t="s">
        <v>1625</v>
      </c>
      <c r="B11" s="759" t="s">
        <v>105</v>
      </c>
      <c r="C11" s="759"/>
      <c r="D11" s="759"/>
      <c r="E11" s="759"/>
      <c r="F11" s="759"/>
      <c r="G11" s="760"/>
    </row>
    <row r="12" spans="1:61" ht="17.25" thickBot="1" x14ac:dyDescent="0.35">
      <c r="A12" s="397"/>
      <c r="B12" s="398"/>
      <c r="C12" s="398"/>
      <c r="D12" s="398"/>
      <c r="E12" s="398"/>
      <c r="F12" s="398"/>
      <c r="G12" s="399"/>
    </row>
    <row r="13" spans="1:61" ht="90" customHeight="1" thickBot="1" x14ac:dyDescent="0.35">
      <c r="A13" s="22" t="s">
        <v>2</v>
      </c>
      <c r="B13" s="23" t="s">
        <v>1626</v>
      </c>
      <c r="C13" s="23" t="s">
        <v>300</v>
      </c>
      <c r="D13" s="23" t="s">
        <v>5</v>
      </c>
      <c r="E13" s="619" t="s">
        <v>10</v>
      </c>
      <c r="F13" s="620"/>
      <c r="G13" s="24" t="s">
        <v>8</v>
      </c>
    </row>
    <row r="14" spans="1:61" s="359" customFormat="1" ht="145.5" customHeight="1" x14ac:dyDescent="0.25">
      <c r="A14" s="739" t="s">
        <v>1627</v>
      </c>
      <c r="B14" s="127" t="s">
        <v>1628</v>
      </c>
      <c r="C14" s="140" t="s">
        <v>1629</v>
      </c>
      <c r="D14" s="140"/>
      <c r="E14" s="741" t="s">
        <v>1630</v>
      </c>
      <c r="F14" s="400" t="s">
        <v>254</v>
      </c>
      <c r="G14" s="401"/>
      <c r="H14" s="402"/>
      <c r="I14" s="402"/>
      <c r="J14" s="402"/>
      <c r="K14" s="402"/>
      <c r="L14" s="402"/>
      <c r="M14" s="402"/>
      <c r="N14" s="402"/>
      <c r="O14" s="402"/>
      <c r="P14" s="402"/>
    </row>
    <row r="15" spans="1:61" s="359" customFormat="1" ht="126" customHeight="1" x14ac:dyDescent="0.25">
      <c r="A15" s="740"/>
      <c r="B15" s="421" t="s">
        <v>1631</v>
      </c>
      <c r="C15" s="362" t="s">
        <v>1629</v>
      </c>
      <c r="D15" s="362"/>
      <c r="E15" s="721"/>
      <c r="F15" s="403" t="s">
        <v>1347</v>
      </c>
      <c r="G15" s="404"/>
      <c r="H15" s="402"/>
      <c r="I15" s="402"/>
      <c r="J15" s="402"/>
      <c r="K15" s="402"/>
      <c r="L15" s="402"/>
      <c r="M15" s="402"/>
      <c r="N15" s="402"/>
      <c r="O15" s="402"/>
      <c r="P15" s="402"/>
    </row>
    <row r="16" spans="1:61" s="359" customFormat="1" ht="92.25" customHeight="1" x14ac:dyDescent="0.25">
      <c r="A16" s="740"/>
      <c r="B16" s="421" t="s">
        <v>1632</v>
      </c>
      <c r="C16" s="405" t="s">
        <v>1633</v>
      </c>
      <c r="D16" s="362"/>
      <c r="E16" s="721"/>
      <c r="F16" s="403" t="s">
        <v>1348</v>
      </c>
      <c r="G16" s="404"/>
      <c r="H16" s="402"/>
      <c r="I16" s="402"/>
      <c r="J16" s="402"/>
      <c r="K16" s="402"/>
      <c r="L16" s="402"/>
      <c r="M16" s="402"/>
      <c r="N16" s="402"/>
      <c r="O16" s="402"/>
      <c r="P16" s="402"/>
    </row>
    <row r="17" spans="1:16" s="359" customFormat="1" ht="160.5" customHeight="1" thickBot="1" x14ac:dyDescent="0.3">
      <c r="A17" s="743"/>
      <c r="B17" s="420" t="s">
        <v>1634</v>
      </c>
      <c r="C17" s="406" t="s">
        <v>1635</v>
      </c>
      <c r="D17" s="406"/>
      <c r="E17" s="744"/>
      <c r="F17" s="407" t="s">
        <v>1657</v>
      </c>
      <c r="G17" s="408"/>
      <c r="H17" s="402"/>
      <c r="I17" s="402"/>
      <c r="J17" s="402"/>
      <c r="K17" s="402"/>
      <c r="L17" s="402"/>
      <c r="M17" s="402"/>
      <c r="N17" s="402"/>
      <c r="O17" s="402"/>
      <c r="P17" s="402"/>
    </row>
    <row r="18" spans="1:16" s="359" customFormat="1" ht="96" customHeight="1" x14ac:dyDescent="0.25">
      <c r="A18" s="742" t="s">
        <v>1636</v>
      </c>
      <c r="B18" s="422" t="s">
        <v>1637</v>
      </c>
      <c r="C18" s="140" t="s">
        <v>1638</v>
      </c>
      <c r="D18" s="361"/>
      <c r="E18" s="741" t="s">
        <v>1639</v>
      </c>
      <c r="F18" s="409" t="s">
        <v>1640</v>
      </c>
      <c r="G18" s="410"/>
      <c r="H18" s="402"/>
      <c r="I18" s="402"/>
      <c r="J18" s="402"/>
      <c r="K18" s="402"/>
      <c r="L18" s="402"/>
      <c r="M18" s="402"/>
      <c r="N18" s="402"/>
      <c r="O18" s="402"/>
      <c r="P18" s="402"/>
    </row>
    <row r="19" spans="1:16" s="359" customFormat="1" ht="95.25" customHeight="1" x14ac:dyDescent="0.25">
      <c r="A19" s="740"/>
      <c r="B19" s="421" t="s">
        <v>1641</v>
      </c>
      <c r="C19" s="362" t="s">
        <v>1638</v>
      </c>
      <c r="D19" s="362"/>
      <c r="E19" s="721"/>
      <c r="F19" s="403" t="s">
        <v>1642</v>
      </c>
      <c r="G19" s="404"/>
      <c r="H19" s="402"/>
      <c r="I19" s="402"/>
      <c r="J19" s="402"/>
      <c r="K19" s="402"/>
      <c r="L19" s="402"/>
      <c r="M19" s="402"/>
      <c r="N19" s="402"/>
      <c r="O19" s="402"/>
      <c r="P19" s="402"/>
    </row>
    <row r="20" spans="1:16" s="359" customFormat="1" ht="96.75" customHeight="1" x14ac:dyDescent="0.25">
      <c r="A20" s="740"/>
      <c r="B20" s="112" t="s">
        <v>1643</v>
      </c>
      <c r="C20" s="411" t="s">
        <v>1638</v>
      </c>
      <c r="D20" s="362"/>
      <c r="E20" s="721"/>
      <c r="F20" s="403" t="s">
        <v>1642</v>
      </c>
      <c r="G20" s="404"/>
      <c r="H20" s="402"/>
      <c r="I20" s="402"/>
      <c r="J20" s="402"/>
      <c r="K20" s="402"/>
      <c r="L20" s="402"/>
      <c r="M20" s="402"/>
      <c r="N20" s="402"/>
      <c r="O20" s="402"/>
      <c r="P20" s="402"/>
    </row>
    <row r="21" spans="1:16" s="359" customFormat="1" ht="97.5" customHeight="1" thickBot="1" x14ac:dyDescent="0.3">
      <c r="A21" s="757"/>
      <c r="B21" s="423" t="s">
        <v>1644</v>
      </c>
      <c r="C21" s="411" t="s">
        <v>1638</v>
      </c>
      <c r="D21" s="363"/>
      <c r="E21" s="744"/>
      <c r="F21" s="412" t="s">
        <v>1642</v>
      </c>
      <c r="G21" s="413"/>
      <c r="H21" s="402"/>
      <c r="I21" s="402"/>
      <c r="J21" s="402"/>
      <c r="K21" s="402"/>
      <c r="L21" s="402"/>
      <c r="M21" s="402"/>
      <c r="N21" s="402"/>
      <c r="O21" s="402"/>
      <c r="P21" s="402"/>
    </row>
    <row r="22" spans="1:16" s="359" customFormat="1" ht="81.75" customHeight="1" x14ac:dyDescent="0.25">
      <c r="A22" s="739" t="s">
        <v>1645</v>
      </c>
      <c r="B22" s="127" t="s">
        <v>1646</v>
      </c>
      <c r="C22" s="140"/>
      <c r="D22" s="140"/>
      <c r="E22" s="741" t="s">
        <v>1639</v>
      </c>
      <c r="F22" s="400" t="s">
        <v>1640</v>
      </c>
      <c r="G22" s="401"/>
      <c r="H22" s="402"/>
      <c r="I22" s="402"/>
      <c r="J22" s="402"/>
      <c r="K22" s="402"/>
      <c r="L22" s="402"/>
      <c r="M22" s="402"/>
      <c r="N22" s="402"/>
      <c r="O22" s="402"/>
      <c r="P22" s="402"/>
    </row>
    <row r="23" spans="1:16" s="359" customFormat="1" ht="90.75" customHeight="1" x14ac:dyDescent="0.25">
      <c r="A23" s="740"/>
      <c r="B23" s="421" t="s">
        <v>1647</v>
      </c>
      <c r="C23" s="362" t="s">
        <v>1648</v>
      </c>
      <c r="D23" s="362"/>
      <c r="E23" s="721"/>
      <c r="F23" s="403" t="s">
        <v>1657</v>
      </c>
      <c r="G23" s="404"/>
      <c r="H23" s="402"/>
      <c r="I23" s="402"/>
      <c r="J23" s="402"/>
      <c r="K23" s="402"/>
      <c r="L23" s="402"/>
      <c r="M23" s="402"/>
      <c r="N23" s="402"/>
      <c r="O23" s="402"/>
      <c r="P23" s="402"/>
    </row>
    <row r="24" spans="1:16" s="359" customFormat="1" ht="92.25" customHeight="1" thickBot="1" x14ac:dyDescent="0.3">
      <c r="A24" s="740"/>
      <c r="B24" s="421" t="s">
        <v>1682</v>
      </c>
      <c r="C24" s="405" t="s">
        <v>1649</v>
      </c>
      <c r="D24" s="362"/>
      <c r="E24" s="721"/>
      <c r="F24" s="403" t="s">
        <v>1341</v>
      </c>
      <c r="G24" s="404"/>
      <c r="H24" s="402"/>
      <c r="I24" s="402"/>
      <c r="J24" s="402"/>
      <c r="K24" s="402"/>
      <c r="L24" s="402"/>
      <c r="M24" s="402"/>
      <c r="N24" s="402"/>
      <c r="O24" s="402"/>
      <c r="P24" s="402"/>
    </row>
    <row r="25" spans="1:16" s="359" customFormat="1" ht="60" x14ac:dyDescent="0.25">
      <c r="A25" s="739" t="s">
        <v>1650</v>
      </c>
      <c r="B25" s="101" t="s">
        <v>1651</v>
      </c>
      <c r="C25" s="140" t="s">
        <v>1652</v>
      </c>
      <c r="D25" s="140"/>
      <c r="E25" s="741" t="s">
        <v>1639</v>
      </c>
      <c r="F25" s="400" t="s">
        <v>1640</v>
      </c>
      <c r="G25" s="401"/>
      <c r="H25" s="402"/>
      <c r="I25" s="402"/>
      <c r="J25" s="402"/>
      <c r="K25" s="402"/>
      <c r="L25" s="402"/>
      <c r="M25" s="402"/>
      <c r="N25" s="402"/>
      <c r="O25" s="402"/>
      <c r="P25" s="402"/>
    </row>
    <row r="26" spans="1:16" s="359" customFormat="1" ht="88.5" customHeight="1" x14ac:dyDescent="0.25">
      <c r="A26" s="740"/>
      <c r="B26" s="423" t="s">
        <v>1653</v>
      </c>
      <c r="C26" s="414" t="s">
        <v>1654</v>
      </c>
      <c r="D26" s="363"/>
      <c r="E26" s="721"/>
      <c r="F26" s="412" t="s">
        <v>1642</v>
      </c>
      <c r="G26" s="415"/>
      <c r="H26" s="402"/>
      <c r="I26" s="402"/>
      <c r="J26" s="402"/>
      <c r="K26" s="402"/>
      <c r="L26" s="402"/>
      <c r="M26" s="402"/>
      <c r="N26" s="402"/>
      <c r="O26" s="402"/>
      <c r="P26" s="402"/>
    </row>
    <row r="27" spans="1:16" s="359" customFormat="1" ht="70.5" customHeight="1" thickBot="1" x14ac:dyDescent="0.3">
      <c r="A27" s="743"/>
      <c r="B27" s="420" t="s">
        <v>1655</v>
      </c>
      <c r="C27" s="406" t="s">
        <v>1656</v>
      </c>
      <c r="D27" s="406"/>
      <c r="E27" s="744"/>
      <c r="F27" s="407" t="s">
        <v>1657</v>
      </c>
      <c r="G27" s="408"/>
      <c r="H27" s="402"/>
      <c r="I27" s="402"/>
      <c r="J27" s="402"/>
      <c r="K27" s="402"/>
      <c r="L27" s="402"/>
      <c r="M27" s="402"/>
      <c r="N27" s="402"/>
      <c r="O27" s="402"/>
      <c r="P27" s="402"/>
    </row>
    <row r="28" spans="1:16" s="359" customFormat="1" ht="51" customHeight="1" x14ac:dyDescent="0.25">
      <c r="A28" s="742" t="s">
        <v>1658</v>
      </c>
      <c r="B28" s="422" t="s">
        <v>1659</v>
      </c>
      <c r="C28" s="361" t="s">
        <v>1660</v>
      </c>
      <c r="D28" s="361"/>
      <c r="E28" s="741" t="s">
        <v>1639</v>
      </c>
      <c r="F28" s="409" t="s">
        <v>1661</v>
      </c>
      <c r="G28" s="410"/>
      <c r="H28" s="402"/>
      <c r="I28" s="402"/>
      <c r="J28" s="402"/>
      <c r="K28" s="402"/>
      <c r="L28" s="402"/>
      <c r="M28" s="402"/>
      <c r="N28" s="402"/>
      <c r="O28" s="402"/>
      <c r="P28" s="402"/>
    </row>
    <row r="29" spans="1:16" s="359" customFormat="1" ht="92.25" customHeight="1" thickBot="1" x14ac:dyDescent="0.3">
      <c r="A29" s="740"/>
      <c r="B29" s="423" t="s">
        <v>1662</v>
      </c>
      <c r="C29" s="363" t="s">
        <v>1663</v>
      </c>
      <c r="D29" s="363"/>
      <c r="E29" s="721"/>
      <c r="F29" s="412" t="s">
        <v>1341</v>
      </c>
      <c r="G29" s="415"/>
      <c r="H29" s="402"/>
      <c r="I29" s="402"/>
      <c r="J29" s="402"/>
      <c r="K29" s="402"/>
      <c r="L29" s="402"/>
      <c r="M29" s="402"/>
      <c r="N29" s="402"/>
      <c r="O29" s="402"/>
      <c r="P29" s="402"/>
    </row>
    <row r="30" spans="1:16" s="359" customFormat="1" ht="117" customHeight="1" x14ac:dyDescent="0.25">
      <c r="A30" s="739" t="s">
        <v>1664</v>
      </c>
      <c r="B30" s="127" t="s">
        <v>1665</v>
      </c>
      <c r="C30" s="140" t="s">
        <v>1666</v>
      </c>
      <c r="D30" s="140"/>
      <c r="E30" s="741" t="s">
        <v>1667</v>
      </c>
      <c r="F30" s="400" t="s">
        <v>247</v>
      </c>
      <c r="G30" s="401"/>
      <c r="H30" s="402"/>
      <c r="I30" s="402"/>
      <c r="J30" s="402"/>
      <c r="K30" s="402"/>
      <c r="L30" s="402"/>
      <c r="M30" s="402"/>
      <c r="N30" s="402"/>
      <c r="O30" s="402"/>
      <c r="P30" s="402"/>
    </row>
    <row r="31" spans="1:16" s="359" customFormat="1" ht="129.75" customHeight="1" thickBot="1" x14ac:dyDescent="0.3">
      <c r="A31" s="740"/>
      <c r="B31" s="423" t="s">
        <v>1668</v>
      </c>
      <c r="C31" s="363" t="s">
        <v>1669</v>
      </c>
      <c r="D31" s="363"/>
      <c r="E31" s="721"/>
      <c r="F31" s="412" t="s">
        <v>1346</v>
      </c>
      <c r="G31" s="415"/>
      <c r="H31" s="402"/>
      <c r="I31" s="402"/>
      <c r="J31" s="402"/>
      <c r="K31" s="402"/>
      <c r="L31" s="402"/>
      <c r="M31" s="402"/>
      <c r="N31" s="402"/>
      <c r="O31" s="402"/>
      <c r="P31" s="402"/>
    </row>
    <row r="32" spans="1:16" s="359" customFormat="1" ht="78.75" customHeight="1" x14ac:dyDescent="0.25">
      <c r="A32" s="739" t="s">
        <v>1670</v>
      </c>
      <c r="B32" s="101" t="s">
        <v>1671</v>
      </c>
      <c r="C32" s="140" t="s">
        <v>240</v>
      </c>
      <c r="D32" s="140"/>
      <c r="E32" s="741" t="s">
        <v>1630</v>
      </c>
      <c r="F32" s="400" t="s">
        <v>596</v>
      </c>
      <c r="G32" s="401"/>
      <c r="H32" s="402"/>
      <c r="I32" s="402"/>
      <c r="J32" s="402"/>
      <c r="K32" s="402"/>
      <c r="L32" s="402"/>
      <c r="M32" s="402"/>
      <c r="N32" s="402"/>
      <c r="O32" s="402"/>
      <c r="P32" s="402"/>
    </row>
    <row r="33" spans="1:16" s="359" customFormat="1" ht="96.75" customHeight="1" x14ac:dyDescent="0.25">
      <c r="A33" s="740"/>
      <c r="B33" s="423" t="s">
        <v>1672</v>
      </c>
      <c r="C33" s="363" t="s">
        <v>1673</v>
      </c>
      <c r="D33" s="363"/>
      <c r="E33" s="721"/>
      <c r="F33" s="412" t="s">
        <v>1347</v>
      </c>
      <c r="G33" s="415"/>
      <c r="H33" s="402"/>
      <c r="I33" s="402"/>
      <c r="J33" s="402"/>
      <c r="K33" s="402"/>
      <c r="L33" s="402"/>
      <c r="M33" s="402"/>
      <c r="N33" s="402"/>
      <c r="O33" s="402"/>
      <c r="P33" s="402"/>
    </row>
    <row r="34" spans="1:16" s="359" customFormat="1" ht="69" customHeight="1" x14ac:dyDescent="0.25">
      <c r="A34" s="740"/>
      <c r="B34" s="421" t="s">
        <v>1674</v>
      </c>
      <c r="C34" s="362" t="s">
        <v>1675</v>
      </c>
      <c r="D34" s="362"/>
      <c r="E34" s="721"/>
      <c r="F34" s="403" t="s">
        <v>1657</v>
      </c>
      <c r="G34" s="416"/>
      <c r="H34" s="402"/>
      <c r="I34" s="402"/>
      <c r="J34" s="402"/>
      <c r="K34" s="402"/>
      <c r="L34" s="402"/>
      <c r="M34" s="402"/>
      <c r="N34" s="402"/>
      <c r="O34" s="402"/>
      <c r="P34" s="402"/>
    </row>
    <row r="35" spans="1:16" s="359" customFormat="1" ht="82.5" customHeight="1" x14ac:dyDescent="0.25">
      <c r="A35" s="742" t="s">
        <v>1676</v>
      </c>
      <c r="B35" s="422" t="s">
        <v>1677</v>
      </c>
      <c r="C35" s="361" t="s">
        <v>1678</v>
      </c>
      <c r="D35" s="361"/>
      <c r="E35" s="720" t="s">
        <v>1639</v>
      </c>
      <c r="F35" s="409" t="s">
        <v>254</v>
      </c>
      <c r="G35" s="410"/>
      <c r="H35" s="402"/>
      <c r="I35" s="402"/>
      <c r="J35" s="402"/>
      <c r="K35" s="402"/>
      <c r="L35" s="402"/>
      <c r="M35" s="402"/>
      <c r="N35" s="402"/>
      <c r="O35" s="402"/>
      <c r="P35" s="402"/>
    </row>
    <row r="36" spans="1:16" s="359" customFormat="1" ht="87" customHeight="1" x14ac:dyDescent="0.25">
      <c r="A36" s="740"/>
      <c r="B36" s="364" t="s">
        <v>1679</v>
      </c>
      <c r="C36" s="363" t="s">
        <v>1680</v>
      </c>
      <c r="D36" s="363"/>
      <c r="E36" s="721"/>
      <c r="F36" s="412" t="s">
        <v>934</v>
      </c>
      <c r="G36" s="415"/>
      <c r="H36" s="402"/>
      <c r="I36" s="402"/>
      <c r="J36" s="402"/>
      <c r="K36" s="402"/>
      <c r="L36" s="402"/>
      <c r="M36" s="402"/>
      <c r="N36" s="402"/>
      <c r="O36" s="402"/>
      <c r="P36" s="402"/>
    </row>
    <row r="37" spans="1:16" s="359" customFormat="1" ht="56.25" customHeight="1" thickBot="1" x14ac:dyDescent="0.3">
      <c r="A37" s="743"/>
      <c r="B37" s="420" t="s">
        <v>1681</v>
      </c>
      <c r="C37" s="363" t="s">
        <v>1680</v>
      </c>
      <c r="D37" s="406"/>
      <c r="E37" s="744"/>
      <c r="F37" s="407" t="s">
        <v>1341</v>
      </c>
      <c r="G37" s="408"/>
      <c r="H37" s="402"/>
      <c r="I37" s="402"/>
      <c r="J37" s="402"/>
      <c r="K37" s="402"/>
      <c r="L37" s="402"/>
      <c r="M37" s="402"/>
      <c r="N37" s="402"/>
      <c r="O37" s="402"/>
      <c r="P37" s="402"/>
    </row>
    <row r="38" spans="1:16" s="359" customFormat="1" ht="15" x14ac:dyDescent="0.25">
      <c r="A38" s="305"/>
      <c r="B38" s="175"/>
      <c r="C38" s="305"/>
      <c r="D38" s="305"/>
      <c r="E38" s="305"/>
      <c r="F38" s="305"/>
      <c r="G38" s="417"/>
      <c r="H38" s="402"/>
      <c r="I38" s="402"/>
      <c r="J38" s="402"/>
      <c r="K38" s="402"/>
      <c r="L38" s="402"/>
      <c r="M38" s="402"/>
      <c r="N38" s="402"/>
      <c r="O38" s="402"/>
      <c r="P38" s="402"/>
    </row>
    <row r="39" spans="1:16" s="359" customFormat="1" ht="15" x14ac:dyDescent="0.25">
      <c r="A39" s="305"/>
      <c r="B39" s="305"/>
      <c r="C39" s="305"/>
      <c r="D39" s="305"/>
      <c r="E39" s="305"/>
      <c r="F39" s="305"/>
      <c r="G39" s="417"/>
      <c r="H39" s="402"/>
      <c r="I39" s="402"/>
      <c r="J39" s="402"/>
      <c r="K39" s="402"/>
      <c r="L39" s="402"/>
      <c r="M39" s="402"/>
      <c r="N39" s="402"/>
      <c r="O39" s="402"/>
      <c r="P39" s="402"/>
    </row>
    <row r="40" spans="1:16" x14ac:dyDescent="0.3">
      <c r="A40" s="418"/>
      <c r="B40" s="418"/>
      <c r="C40" s="418"/>
      <c r="D40" s="418"/>
      <c r="E40" s="418"/>
      <c r="F40" s="418"/>
      <c r="G40" s="398"/>
    </row>
    <row r="41" spans="1:16" x14ac:dyDescent="0.3">
      <c r="A41" s="418" t="s">
        <v>233</v>
      </c>
      <c r="B41" s="745"/>
      <c r="C41" s="745"/>
      <c r="D41" s="745"/>
      <c r="E41" s="745"/>
      <c r="F41" s="745"/>
      <c r="G41" s="745"/>
    </row>
    <row r="42" spans="1:16" x14ac:dyDescent="0.3">
      <c r="G42" s="360"/>
    </row>
    <row r="43" spans="1:16" x14ac:dyDescent="0.3">
      <c r="A43" s="360" t="s">
        <v>234</v>
      </c>
      <c r="B43" s="678">
        <v>1</v>
      </c>
      <c r="C43" s="642"/>
      <c r="D43" s="642"/>
      <c r="E43" s="642"/>
      <c r="F43" s="642"/>
      <c r="G43" s="642"/>
    </row>
    <row r="47" spans="1:16" ht="39.75" customHeight="1" x14ac:dyDescent="0.3">
      <c r="A47" s="562" t="s">
        <v>1612</v>
      </c>
      <c r="B47" s="562"/>
      <c r="C47" s="562"/>
    </row>
  </sheetData>
  <sheetProtection algorithmName="SHA-512" hashValue="fQgDr3yykmqs+eJcSSYN2keBXyfXQ19t6h4StmK3DObHOHTUiPYqQUbl3aWgsQztkINEmdn62iE81nSkiP6vXg==" saltValue="t91c1ZGWFhxV4d5kDM5jdg==" spinCount="100000" sheet="1" objects="1" scenarios="1"/>
  <mergeCells count="32">
    <mergeCell ref="O8:BF8"/>
    <mergeCell ref="A10:G10"/>
    <mergeCell ref="B11:G11"/>
    <mergeCell ref="A1:G1"/>
    <mergeCell ref="A2:G2"/>
    <mergeCell ref="A3:G3"/>
    <mergeCell ref="B4:G4"/>
    <mergeCell ref="A5:G5"/>
    <mergeCell ref="B6:G6"/>
    <mergeCell ref="A22:A24"/>
    <mergeCell ref="E22:E24"/>
    <mergeCell ref="A7:G7"/>
    <mergeCell ref="A8:A9"/>
    <mergeCell ref="B8:G9"/>
    <mergeCell ref="E13:F13"/>
    <mergeCell ref="A14:A17"/>
    <mergeCell ref="E14:E17"/>
    <mergeCell ref="A18:A21"/>
    <mergeCell ref="E18:E21"/>
    <mergeCell ref="A25:A27"/>
    <mergeCell ref="E25:E27"/>
    <mergeCell ref="A28:A29"/>
    <mergeCell ref="E28:E29"/>
    <mergeCell ref="A30:A31"/>
    <mergeCell ref="E30:E31"/>
    <mergeCell ref="A47:C47"/>
    <mergeCell ref="A32:A34"/>
    <mergeCell ref="E32:E34"/>
    <mergeCell ref="A35:A37"/>
    <mergeCell ref="E35:E37"/>
    <mergeCell ref="B41:G41"/>
    <mergeCell ref="B43:G4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9"/>
  <sheetViews>
    <sheetView topLeftCell="A55" zoomScale="70" zoomScaleNormal="70" workbookViewId="0">
      <selection activeCell="A69" sqref="A69:XFD69"/>
    </sheetView>
  </sheetViews>
  <sheetFormatPr baseColWidth="10" defaultColWidth="9.140625" defaultRowHeight="15" x14ac:dyDescent="0.3"/>
  <cols>
    <col min="1" max="1" width="41.140625" style="228" customWidth="1"/>
    <col min="2" max="2" width="97.57031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1019</v>
      </c>
      <c r="C5" s="646"/>
      <c r="D5" s="646"/>
      <c r="E5" s="646"/>
      <c r="F5" s="646"/>
      <c r="G5" s="646"/>
    </row>
    <row r="6" spans="1:61" x14ac:dyDescent="0.3">
      <c r="B6" s="228"/>
      <c r="C6" s="228"/>
      <c r="D6" s="228"/>
      <c r="E6" s="228"/>
      <c r="F6" s="228"/>
      <c r="G6" s="229"/>
    </row>
    <row r="7" spans="1:61" ht="21.75" customHeight="1" x14ac:dyDescent="0.3">
      <c r="A7" s="5" t="s">
        <v>0</v>
      </c>
      <c r="B7" s="771" t="s">
        <v>1232</v>
      </c>
      <c r="C7" s="771"/>
      <c r="D7" s="771"/>
      <c r="E7" s="771"/>
      <c r="F7" s="771"/>
      <c r="G7" s="771"/>
      <c r="H7" s="6"/>
      <c r="I7" s="6"/>
      <c r="J7" s="6"/>
      <c r="K7" s="6"/>
      <c r="L7" s="6"/>
      <c r="M7" s="6"/>
      <c r="N7" s="6"/>
      <c r="O7" s="6"/>
    </row>
    <row r="8" spans="1:61" x14ac:dyDescent="0.3">
      <c r="A8" s="6"/>
      <c r="B8" s="6"/>
      <c r="C8" s="6"/>
      <c r="D8" s="6"/>
      <c r="E8" s="6"/>
      <c r="F8" s="6"/>
      <c r="G8" s="229"/>
    </row>
    <row r="9" spans="1:61" s="8" customFormat="1" ht="23.25" customHeight="1" x14ac:dyDescent="0.3">
      <c r="A9" s="546" t="s">
        <v>6</v>
      </c>
      <c r="B9" s="689" t="s">
        <v>1173</v>
      </c>
      <c r="C9" s="690"/>
      <c r="D9" s="690"/>
      <c r="E9" s="690"/>
      <c r="F9" s="690"/>
      <c r="G9" s="691"/>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28.5" customHeight="1" x14ac:dyDescent="0.3">
      <c r="A10" s="647"/>
      <c r="B10" s="692"/>
      <c r="C10" s="693"/>
      <c r="D10" s="693"/>
      <c r="E10" s="693"/>
      <c r="F10" s="693"/>
      <c r="G10" s="694"/>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6"/>
      <c r="E11" s="6"/>
      <c r="F11" s="6"/>
      <c r="G11" s="229"/>
    </row>
    <row r="12" spans="1:61" ht="22.5" customHeight="1" x14ac:dyDescent="0.3">
      <c r="A12" s="5" t="s">
        <v>1</v>
      </c>
      <c r="B12" s="646" t="s">
        <v>1019</v>
      </c>
      <c r="C12" s="646"/>
      <c r="D12" s="646"/>
      <c r="E12" s="646"/>
      <c r="F12" s="646"/>
      <c r="G12" s="646"/>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93" customHeight="1" thickBot="1" x14ac:dyDescent="0.3">
      <c r="A16" s="621" t="s">
        <v>1020</v>
      </c>
      <c r="B16" s="313" t="s">
        <v>1021</v>
      </c>
      <c r="C16" s="128" t="s">
        <v>1022</v>
      </c>
      <c r="D16" s="176">
        <v>0</v>
      </c>
      <c r="E16" s="770" t="s">
        <v>1349</v>
      </c>
      <c r="F16" s="31" t="s">
        <v>1350</v>
      </c>
      <c r="G16" s="26"/>
      <c r="H16" s="13"/>
      <c r="I16" s="13"/>
      <c r="J16" s="13"/>
      <c r="K16" s="13"/>
      <c r="L16" s="13"/>
      <c r="M16" s="13"/>
      <c r="N16" s="13"/>
      <c r="O16" s="13"/>
      <c r="P16" s="13"/>
    </row>
    <row r="17" spans="1:16" s="14" customFormat="1" ht="82.5" customHeight="1" thickBot="1" x14ac:dyDescent="0.3">
      <c r="A17" s="622"/>
      <c r="B17" s="177" t="s">
        <v>1023</v>
      </c>
      <c r="C17" s="177" t="s">
        <v>1024</v>
      </c>
      <c r="D17" s="177">
        <v>0</v>
      </c>
      <c r="E17" s="508"/>
      <c r="F17" s="31" t="s">
        <v>1351</v>
      </c>
      <c r="G17" s="27"/>
      <c r="H17" s="13"/>
      <c r="I17" s="13"/>
      <c r="J17" s="13"/>
      <c r="K17" s="13"/>
      <c r="L17" s="13"/>
      <c r="M17" s="13"/>
      <c r="N17" s="13"/>
      <c r="O17" s="13"/>
      <c r="P17" s="13"/>
    </row>
    <row r="18" spans="1:16" s="14" customFormat="1" ht="87.75" customHeight="1" x14ac:dyDescent="0.25">
      <c r="A18" s="622"/>
      <c r="B18" s="177" t="s">
        <v>1025</v>
      </c>
      <c r="C18" s="98" t="s">
        <v>1026</v>
      </c>
      <c r="D18" s="177"/>
      <c r="E18" s="508"/>
      <c r="F18" s="31" t="s">
        <v>1352</v>
      </c>
      <c r="G18" s="27"/>
      <c r="H18" s="13"/>
      <c r="I18" s="13"/>
      <c r="J18" s="13"/>
      <c r="K18" s="13"/>
      <c r="L18" s="13"/>
      <c r="M18" s="13"/>
      <c r="N18" s="13"/>
      <c r="O18" s="13"/>
      <c r="P18" s="13"/>
    </row>
    <row r="19" spans="1:16" s="14" customFormat="1" ht="65.25" customHeight="1" thickBot="1" x14ac:dyDescent="0.3">
      <c r="A19" s="623"/>
      <c r="B19" s="178" t="s">
        <v>1027</v>
      </c>
      <c r="C19" s="178"/>
      <c r="D19" s="178"/>
      <c r="E19" s="509"/>
      <c r="F19" s="33" t="s">
        <v>1353</v>
      </c>
      <c r="G19" s="28"/>
      <c r="H19" s="13"/>
      <c r="I19" s="13"/>
      <c r="J19" s="13"/>
      <c r="K19" s="13"/>
      <c r="L19" s="13"/>
      <c r="M19" s="13"/>
      <c r="N19" s="13"/>
      <c r="O19" s="13"/>
      <c r="P19" s="13"/>
    </row>
    <row r="20" spans="1:16" s="14" customFormat="1" ht="60.75" customHeight="1" thickBot="1" x14ac:dyDescent="0.3">
      <c r="A20" s="627" t="s">
        <v>1028</v>
      </c>
      <c r="B20" s="179" t="s">
        <v>1029</v>
      </c>
      <c r="C20" s="179" t="s">
        <v>1022</v>
      </c>
      <c r="D20" s="179">
        <v>0</v>
      </c>
      <c r="E20" s="770" t="s">
        <v>1349</v>
      </c>
      <c r="F20" s="31" t="s">
        <v>1350</v>
      </c>
      <c r="G20" s="29"/>
      <c r="H20" s="13"/>
      <c r="I20" s="13"/>
      <c r="J20" s="13"/>
      <c r="K20" s="13"/>
      <c r="L20" s="13"/>
      <c r="M20" s="13"/>
      <c r="N20" s="13"/>
      <c r="O20" s="13"/>
      <c r="P20" s="13"/>
    </row>
    <row r="21" spans="1:16" s="14" customFormat="1" ht="58.5" customHeight="1" thickBot="1" x14ac:dyDescent="0.3">
      <c r="A21" s="622"/>
      <c r="B21" s="177" t="s">
        <v>1030</v>
      </c>
      <c r="C21" s="177" t="s">
        <v>1031</v>
      </c>
      <c r="D21" s="177"/>
      <c r="E21" s="508"/>
      <c r="F21" s="31" t="s">
        <v>1351</v>
      </c>
      <c r="G21" s="27"/>
      <c r="H21" s="13"/>
      <c r="I21" s="13"/>
      <c r="J21" s="13"/>
      <c r="K21" s="13"/>
      <c r="L21" s="13"/>
      <c r="M21" s="13"/>
      <c r="N21" s="13"/>
      <c r="O21" s="13"/>
      <c r="P21" s="13"/>
    </row>
    <row r="22" spans="1:16" s="14" customFormat="1" ht="42.75" customHeight="1" x14ac:dyDescent="0.25">
      <c r="A22" s="622"/>
      <c r="B22" s="16" t="s">
        <v>1032</v>
      </c>
      <c r="C22" s="15"/>
      <c r="D22" s="177"/>
      <c r="E22" s="508"/>
      <c r="F22" s="31" t="s">
        <v>1352</v>
      </c>
      <c r="G22" s="27"/>
      <c r="H22" s="13"/>
      <c r="I22" s="13"/>
      <c r="J22" s="13"/>
      <c r="K22" s="13"/>
      <c r="L22" s="13"/>
      <c r="M22" s="13"/>
      <c r="N22" s="13"/>
      <c r="O22" s="13"/>
      <c r="P22" s="13"/>
    </row>
    <row r="23" spans="1:16" s="14" customFormat="1" ht="58.5" customHeight="1" thickBot="1" x14ac:dyDescent="0.3">
      <c r="A23" s="628"/>
      <c r="B23" s="180" t="s">
        <v>1027</v>
      </c>
      <c r="C23" s="180"/>
      <c r="D23" s="180"/>
      <c r="E23" s="509"/>
      <c r="F23" s="33" t="s">
        <v>1353</v>
      </c>
      <c r="G23" s="30"/>
      <c r="H23" s="13"/>
      <c r="I23" s="13"/>
      <c r="J23" s="13"/>
      <c r="K23" s="13"/>
      <c r="L23" s="13"/>
      <c r="M23" s="13"/>
      <c r="N23" s="13"/>
      <c r="O23" s="13"/>
      <c r="P23" s="13"/>
    </row>
    <row r="24" spans="1:16" s="14" customFormat="1" ht="57.75" customHeight="1" thickBot="1" x14ac:dyDescent="0.3">
      <c r="A24" s="621" t="s">
        <v>1033</v>
      </c>
      <c r="B24" s="176" t="s">
        <v>1034</v>
      </c>
      <c r="C24" s="176" t="s">
        <v>1035</v>
      </c>
      <c r="D24" s="176">
        <v>0</v>
      </c>
      <c r="E24" s="770" t="s">
        <v>1349</v>
      </c>
      <c r="F24" s="31" t="s">
        <v>1350</v>
      </c>
      <c r="G24" s="26"/>
      <c r="H24" s="13"/>
      <c r="I24" s="13"/>
      <c r="J24" s="13"/>
      <c r="K24" s="13"/>
      <c r="L24" s="13"/>
      <c r="M24" s="13"/>
      <c r="N24" s="13"/>
      <c r="O24" s="13"/>
      <c r="P24" s="13"/>
    </row>
    <row r="25" spans="1:16" s="14" customFormat="1" ht="41.25" customHeight="1" thickBot="1" x14ac:dyDescent="0.3">
      <c r="A25" s="622"/>
      <c r="B25" s="177" t="s">
        <v>1036</v>
      </c>
      <c r="C25" s="177" t="s">
        <v>1037</v>
      </c>
      <c r="D25" s="177"/>
      <c r="E25" s="508"/>
      <c r="F25" s="31" t="s">
        <v>1351</v>
      </c>
      <c r="G25" s="27"/>
      <c r="H25" s="13"/>
      <c r="I25" s="13"/>
      <c r="J25" s="13"/>
      <c r="K25" s="13"/>
      <c r="L25" s="13"/>
      <c r="M25" s="13"/>
      <c r="N25" s="13"/>
      <c r="O25" s="13"/>
      <c r="P25" s="13"/>
    </row>
    <row r="26" spans="1:16" s="14" customFormat="1" ht="45.75" customHeight="1" x14ac:dyDescent="0.25">
      <c r="A26" s="622"/>
      <c r="B26" s="177" t="s">
        <v>1038</v>
      </c>
      <c r="C26" s="177" t="s">
        <v>1037</v>
      </c>
      <c r="D26" s="177"/>
      <c r="E26" s="508"/>
      <c r="F26" s="31" t="s">
        <v>1352</v>
      </c>
      <c r="G26" s="27"/>
      <c r="H26" s="13"/>
      <c r="I26" s="13"/>
      <c r="J26" s="13"/>
      <c r="K26" s="13"/>
      <c r="L26" s="13"/>
      <c r="M26" s="13"/>
      <c r="N26" s="13"/>
      <c r="O26" s="13"/>
      <c r="P26" s="13"/>
    </row>
    <row r="27" spans="1:16" s="14" customFormat="1" ht="63" customHeight="1" thickBot="1" x14ac:dyDescent="0.3">
      <c r="A27" s="623"/>
      <c r="B27" s="20" t="s">
        <v>1039</v>
      </c>
      <c r="C27" s="177" t="s">
        <v>1037</v>
      </c>
      <c r="D27" s="178"/>
      <c r="E27" s="509"/>
      <c r="F27" s="33" t="s">
        <v>1353</v>
      </c>
      <c r="G27" s="28"/>
      <c r="H27" s="13"/>
      <c r="I27" s="13"/>
      <c r="J27" s="13"/>
      <c r="K27" s="13"/>
      <c r="L27" s="13"/>
      <c r="M27" s="13"/>
      <c r="N27" s="13"/>
      <c r="O27" s="13"/>
      <c r="P27" s="13"/>
    </row>
    <row r="28" spans="1:16" s="14" customFormat="1" ht="48.75" customHeight="1" thickBot="1" x14ac:dyDescent="0.3">
      <c r="A28" s="627" t="s">
        <v>1040</v>
      </c>
      <c r="B28" s="179" t="s">
        <v>1041</v>
      </c>
      <c r="C28" s="179" t="s">
        <v>1024</v>
      </c>
      <c r="D28" s="179">
        <v>0</v>
      </c>
      <c r="E28" s="770" t="s">
        <v>1349</v>
      </c>
      <c r="F28" s="31" t="s">
        <v>1350</v>
      </c>
      <c r="G28" s="29"/>
      <c r="H28" s="13"/>
      <c r="I28" s="13"/>
      <c r="J28" s="13"/>
      <c r="K28" s="13"/>
      <c r="L28" s="13"/>
      <c r="M28" s="13"/>
      <c r="N28" s="13"/>
      <c r="O28" s="13"/>
      <c r="P28" s="13"/>
    </row>
    <row r="29" spans="1:16" s="14" customFormat="1" ht="72" customHeight="1" thickBot="1" x14ac:dyDescent="0.3">
      <c r="A29" s="622"/>
      <c r="B29" s="177" t="s">
        <v>1042</v>
      </c>
      <c r="C29" s="177" t="s">
        <v>1043</v>
      </c>
      <c r="D29" s="177"/>
      <c r="E29" s="508"/>
      <c r="F29" s="31" t="s">
        <v>1351</v>
      </c>
      <c r="G29" s="27"/>
      <c r="H29" s="13"/>
      <c r="I29" s="13"/>
      <c r="J29" s="13"/>
      <c r="K29" s="13"/>
      <c r="L29" s="13"/>
      <c r="M29" s="13"/>
      <c r="N29" s="13"/>
      <c r="O29" s="13"/>
      <c r="P29" s="13"/>
    </row>
    <row r="30" spans="1:16" s="14" customFormat="1" ht="31.5" customHeight="1" x14ac:dyDescent="0.25">
      <c r="A30" s="622"/>
      <c r="B30" s="177" t="s">
        <v>1044</v>
      </c>
      <c r="C30" s="137" t="s">
        <v>1045</v>
      </c>
      <c r="D30" s="177"/>
      <c r="E30" s="508"/>
      <c r="F30" s="31" t="s">
        <v>1352</v>
      </c>
      <c r="G30" s="27"/>
      <c r="H30" s="13"/>
      <c r="I30" s="13"/>
      <c r="J30" s="13"/>
      <c r="K30" s="13"/>
      <c r="L30" s="13"/>
      <c r="M30" s="13"/>
      <c r="N30" s="13"/>
      <c r="O30" s="13"/>
      <c r="P30" s="13"/>
    </row>
    <row r="31" spans="1:16" s="14" customFormat="1" ht="33" customHeight="1" thickBot="1" x14ac:dyDescent="0.3">
      <c r="A31" s="628"/>
      <c r="B31" s="180" t="s">
        <v>1046</v>
      </c>
      <c r="C31" s="180" t="s">
        <v>1047</v>
      </c>
      <c r="D31" s="180"/>
      <c r="E31" s="509"/>
      <c r="F31" s="33" t="s">
        <v>1353</v>
      </c>
      <c r="G31" s="30"/>
      <c r="H31" s="13"/>
      <c r="I31" s="13"/>
      <c r="J31" s="13"/>
      <c r="K31" s="13"/>
      <c r="L31" s="13"/>
      <c r="M31" s="13"/>
      <c r="N31" s="13"/>
      <c r="O31" s="13"/>
      <c r="P31" s="13"/>
    </row>
    <row r="32" spans="1:16" s="14" customFormat="1" ht="19.5" customHeight="1" thickBot="1" x14ac:dyDescent="0.3">
      <c r="A32" s="621" t="s">
        <v>1048</v>
      </c>
      <c r="B32" s="138" t="s">
        <v>1049</v>
      </c>
      <c r="C32" s="663"/>
      <c r="D32" s="663"/>
      <c r="E32" s="770" t="s">
        <v>1349</v>
      </c>
      <c r="F32" s="501"/>
      <c r="G32" s="772"/>
      <c r="H32" s="13"/>
      <c r="I32" s="13"/>
      <c r="J32" s="13"/>
      <c r="K32" s="13"/>
      <c r="L32" s="13"/>
      <c r="M32" s="13"/>
      <c r="N32" s="13"/>
      <c r="O32" s="13"/>
      <c r="P32" s="13"/>
    </row>
    <row r="33" spans="1:16" s="14" customFormat="1" ht="24" customHeight="1" thickBot="1" x14ac:dyDescent="0.3">
      <c r="A33" s="622"/>
      <c r="B33" s="138" t="s">
        <v>1049</v>
      </c>
      <c r="C33" s="664"/>
      <c r="D33" s="664"/>
      <c r="E33" s="508"/>
      <c r="F33" s="502"/>
      <c r="G33" s="773"/>
      <c r="H33" s="13"/>
      <c r="I33" s="13"/>
      <c r="J33" s="13"/>
      <c r="K33" s="13"/>
      <c r="L33" s="13"/>
      <c r="M33" s="13"/>
      <c r="N33" s="13"/>
      <c r="O33" s="13"/>
      <c r="P33" s="13"/>
    </row>
    <row r="34" spans="1:16" s="14" customFormat="1" ht="21" customHeight="1" thickBot="1" x14ac:dyDescent="0.3">
      <c r="A34" s="622"/>
      <c r="B34" s="138" t="s">
        <v>1049</v>
      </c>
      <c r="C34" s="664"/>
      <c r="D34" s="664"/>
      <c r="E34" s="508"/>
      <c r="F34" s="502"/>
      <c r="G34" s="773"/>
      <c r="H34" s="13"/>
      <c r="I34" s="13"/>
      <c r="J34" s="13"/>
      <c r="K34" s="13"/>
      <c r="L34" s="13"/>
      <c r="M34" s="13"/>
      <c r="N34" s="13"/>
      <c r="O34" s="13"/>
      <c r="P34" s="13"/>
    </row>
    <row r="35" spans="1:16" s="14" customFormat="1" ht="24" customHeight="1" thickBot="1" x14ac:dyDescent="0.3">
      <c r="A35" s="623"/>
      <c r="B35" s="138" t="s">
        <v>1049</v>
      </c>
      <c r="C35" s="665"/>
      <c r="D35" s="665"/>
      <c r="E35" s="509"/>
      <c r="F35" s="503"/>
      <c r="G35" s="774"/>
      <c r="H35" s="13"/>
      <c r="I35" s="13"/>
      <c r="J35" s="13"/>
      <c r="K35" s="13"/>
      <c r="L35" s="13"/>
      <c r="M35" s="13"/>
      <c r="N35" s="13"/>
      <c r="O35" s="13"/>
      <c r="P35" s="13"/>
    </row>
    <row r="36" spans="1:16" s="14" customFormat="1" ht="35.25" customHeight="1" thickBot="1" x14ac:dyDescent="0.3">
      <c r="A36" s="627" t="s">
        <v>1050</v>
      </c>
      <c r="B36" s="139" t="s">
        <v>1051</v>
      </c>
      <c r="C36" s="179" t="s">
        <v>1052</v>
      </c>
      <c r="D36" s="179"/>
      <c r="E36" s="770" t="s">
        <v>1349</v>
      </c>
      <c r="F36" s="31" t="s">
        <v>1350</v>
      </c>
      <c r="G36" s="29"/>
      <c r="H36" s="13"/>
      <c r="I36" s="13"/>
      <c r="J36" s="13"/>
      <c r="K36" s="13"/>
      <c r="L36" s="13"/>
      <c r="M36" s="13"/>
      <c r="N36" s="13"/>
      <c r="O36" s="13"/>
      <c r="P36" s="13"/>
    </row>
    <row r="37" spans="1:16" s="14" customFormat="1" ht="37.5" customHeight="1" thickBot="1" x14ac:dyDescent="0.3">
      <c r="A37" s="622"/>
      <c r="B37" s="139" t="s">
        <v>1053</v>
      </c>
      <c r="C37" s="179" t="s">
        <v>1052</v>
      </c>
      <c r="D37" s="177"/>
      <c r="E37" s="508"/>
      <c r="F37" s="31" t="s">
        <v>1351</v>
      </c>
      <c r="G37" s="27"/>
      <c r="H37" s="13"/>
      <c r="I37" s="13"/>
      <c r="J37" s="13"/>
      <c r="K37" s="13"/>
      <c r="L37" s="13"/>
      <c r="M37" s="13"/>
      <c r="N37" s="13"/>
      <c r="O37" s="13"/>
      <c r="P37" s="13"/>
    </row>
    <row r="38" spans="1:16" s="14" customFormat="1" ht="36" customHeight="1" x14ac:dyDescent="0.25">
      <c r="A38" s="622"/>
      <c r="B38" s="139" t="s">
        <v>1054</v>
      </c>
      <c r="C38" s="179" t="s">
        <v>1052</v>
      </c>
      <c r="D38" s="177"/>
      <c r="E38" s="508"/>
      <c r="F38" s="31" t="s">
        <v>1352</v>
      </c>
      <c r="G38" s="27"/>
      <c r="H38" s="13"/>
      <c r="I38" s="13"/>
      <c r="J38" s="13"/>
      <c r="K38" s="13"/>
      <c r="L38" s="13"/>
      <c r="M38" s="13"/>
      <c r="N38" s="13"/>
      <c r="O38" s="13"/>
      <c r="P38" s="13"/>
    </row>
    <row r="39" spans="1:16" s="14" customFormat="1" ht="51" customHeight="1" thickBot="1" x14ac:dyDescent="0.3">
      <c r="A39" s="628"/>
      <c r="B39" s="180" t="s">
        <v>1055</v>
      </c>
      <c r="C39" s="179" t="s">
        <v>1052</v>
      </c>
      <c r="D39" s="180"/>
      <c r="E39" s="509"/>
      <c r="F39" s="33" t="s">
        <v>1353</v>
      </c>
      <c r="G39" s="30"/>
      <c r="H39" s="13"/>
      <c r="I39" s="13"/>
      <c r="J39" s="13"/>
      <c r="K39" s="13"/>
      <c r="L39" s="13"/>
      <c r="M39" s="13"/>
      <c r="N39" s="13"/>
      <c r="O39" s="13"/>
      <c r="P39" s="13"/>
    </row>
    <row r="40" spans="1:16" s="14" customFormat="1" ht="19.5" customHeight="1" thickBot="1" x14ac:dyDescent="0.3">
      <c r="A40" s="621" t="s">
        <v>1056</v>
      </c>
      <c r="B40" s="176" t="s">
        <v>1057</v>
      </c>
      <c r="C40" s="176" t="s">
        <v>1058</v>
      </c>
      <c r="D40" s="176"/>
      <c r="E40" s="770" t="s">
        <v>1349</v>
      </c>
      <c r="F40" s="31" t="s">
        <v>1350</v>
      </c>
      <c r="G40" s="26"/>
      <c r="H40" s="13"/>
      <c r="I40" s="13"/>
      <c r="J40" s="13"/>
      <c r="K40" s="13"/>
      <c r="L40" s="13"/>
      <c r="M40" s="13"/>
      <c r="N40" s="13"/>
      <c r="O40" s="13"/>
      <c r="P40" s="13"/>
    </row>
    <row r="41" spans="1:16" s="14" customFormat="1" ht="24" customHeight="1" thickBot="1" x14ac:dyDescent="0.3">
      <c r="A41" s="622"/>
      <c r="B41" s="177" t="s">
        <v>1059</v>
      </c>
      <c r="C41" s="176" t="s">
        <v>1058</v>
      </c>
      <c r="D41" s="177"/>
      <c r="E41" s="508"/>
      <c r="F41" s="31" t="s">
        <v>1351</v>
      </c>
      <c r="G41" s="27"/>
      <c r="H41" s="13"/>
      <c r="I41" s="13"/>
      <c r="J41" s="13"/>
      <c r="K41" s="13"/>
      <c r="L41" s="13"/>
      <c r="M41" s="13"/>
      <c r="N41" s="13"/>
      <c r="O41" s="13"/>
      <c r="P41" s="13"/>
    </row>
    <row r="42" spans="1:16" s="14" customFormat="1" ht="21" customHeight="1" x14ac:dyDescent="0.25">
      <c r="A42" s="622"/>
      <c r="B42" s="177" t="s">
        <v>1060</v>
      </c>
      <c r="C42" s="176" t="s">
        <v>1058</v>
      </c>
      <c r="D42" s="177"/>
      <c r="E42" s="508"/>
      <c r="F42" s="31" t="s">
        <v>1356</v>
      </c>
      <c r="G42" s="27"/>
      <c r="H42" s="13"/>
      <c r="I42" s="13"/>
      <c r="J42" s="13"/>
      <c r="K42" s="13"/>
      <c r="L42" s="13"/>
      <c r="M42" s="13"/>
      <c r="N42" s="13"/>
      <c r="O42" s="13"/>
      <c r="P42" s="13"/>
    </row>
    <row r="43" spans="1:16" s="14" customFormat="1" ht="17.25" customHeight="1" thickBot="1" x14ac:dyDescent="0.3">
      <c r="A43" s="623"/>
      <c r="B43" s="20" t="s">
        <v>151</v>
      </c>
      <c r="C43" s="178"/>
      <c r="D43" s="178"/>
      <c r="E43" s="509"/>
      <c r="F43" s="33"/>
      <c r="G43" s="28"/>
      <c r="H43" s="13"/>
      <c r="I43" s="13"/>
      <c r="J43" s="13"/>
      <c r="K43" s="13"/>
      <c r="L43" s="13"/>
      <c r="M43" s="13"/>
      <c r="N43" s="13"/>
      <c r="O43" s="13"/>
      <c r="P43" s="13"/>
    </row>
    <row r="44" spans="1:16" s="14" customFormat="1" ht="70.5" customHeight="1" thickBot="1" x14ac:dyDescent="0.3">
      <c r="A44" s="627" t="s">
        <v>1061</v>
      </c>
      <c r="B44" s="139" t="s">
        <v>1062</v>
      </c>
      <c r="C44" s="179" t="s">
        <v>1063</v>
      </c>
      <c r="D44" s="189">
        <v>0</v>
      </c>
      <c r="E44" s="770" t="s">
        <v>1349</v>
      </c>
      <c r="F44" s="31" t="s">
        <v>1350</v>
      </c>
      <c r="G44" s="29"/>
      <c r="H44" s="13"/>
      <c r="I44" s="13"/>
      <c r="J44" s="13"/>
      <c r="K44" s="13"/>
      <c r="L44" s="13"/>
      <c r="M44" s="13"/>
      <c r="N44" s="13"/>
      <c r="O44" s="13"/>
      <c r="P44" s="13"/>
    </row>
    <row r="45" spans="1:16" s="14" customFormat="1" ht="30.75" customHeight="1" thickBot="1" x14ac:dyDescent="0.3">
      <c r="A45" s="622"/>
      <c r="B45" s="177" t="s">
        <v>1064</v>
      </c>
      <c r="C45" s="177" t="s">
        <v>1065</v>
      </c>
      <c r="D45" s="177"/>
      <c r="E45" s="508"/>
      <c r="F45" s="31" t="s">
        <v>1351</v>
      </c>
      <c r="G45" s="27"/>
      <c r="H45" s="13"/>
      <c r="I45" s="13"/>
      <c r="J45" s="13"/>
      <c r="K45" s="13"/>
      <c r="L45" s="13"/>
      <c r="M45" s="13"/>
      <c r="N45" s="13"/>
      <c r="O45" s="13"/>
      <c r="P45" s="13"/>
    </row>
    <row r="46" spans="1:16" s="14" customFormat="1" ht="33" customHeight="1" x14ac:dyDescent="0.25">
      <c r="A46" s="622"/>
      <c r="B46" s="177" t="s">
        <v>1066</v>
      </c>
      <c r="C46" s="98" t="s">
        <v>1063</v>
      </c>
      <c r="D46" s="177"/>
      <c r="E46" s="508"/>
      <c r="F46" s="31" t="s">
        <v>1352</v>
      </c>
      <c r="G46" s="27"/>
      <c r="H46" s="13"/>
      <c r="I46" s="13"/>
      <c r="J46" s="13"/>
      <c r="K46" s="13"/>
      <c r="L46" s="13"/>
      <c r="M46" s="13"/>
      <c r="N46" s="13"/>
      <c r="O46" s="13"/>
      <c r="P46" s="13"/>
    </row>
    <row r="47" spans="1:16" s="14" customFormat="1" ht="36.75" customHeight="1" thickBot="1" x14ac:dyDescent="0.3">
      <c r="A47" s="628"/>
      <c r="B47" s="180" t="s">
        <v>1067</v>
      </c>
      <c r="C47" s="180"/>
      <c r="D47" s="180"/>
      <c r="E47" s="509"/>
      <c r="F47" s="33" t="s">
        <v>1353</v>
      </c>
      <c r="G47" s="30"/>
      <c r="H47" s="13"/>
      <c r="I47" s="13"/>
      <c r="J47" s="13"/>
      <c r="K47" s="13"/>
      <c r="L47" s="13"/>
      <c r="M47" s="13"/>
      <c r="N47" s="13"/>
      <c r="O47" s="13"/>
      <c r="P47" s="13"/>
    </row>
    <row r="48" spans="1:16" s="14" customFormat="1" ht="42" customHeight="1" thickBot="1" x14ac:dyDescent="0.3">
      <c r="A48" s="621" t="s">
        <v>1068</v>
      </c>
      <c r="B48" s="176" t="s">
        <v>1069</v>
      </c>
      <c r="C48" s="176"/>
      <c r="D48" s="176"/>
      <c r="E48" s="770" t="s">
        <v>1349</v>
      </c>
      <c r="F48" s="31" t="s">
        <v>1350</v>
      </c>
      <c r="G48" s="26"/>
      <c r="H48" s="13"/>
      <c r="I48" s="13"/>
      <c r="J48" s="13"/>
      <c r="K48" s="13"/>
      <c r="L48" s="13"/>
      <c r="M48" s="13"/>
      <c r="N48" s="13"/>
      <c r="O48" s="13"/>
      <c r="P48" s="13"/>
    </row>
    <row r="49" spans="1:16" s="14" customFormat="1" ht="24" customHeight="1" thickBot="1" x14ac:dyDescent="0.3">
      <c r="A49" s="622"/>
      <c r="B49" s="16" t="s">
        <v>1070</v>
      </c>
      <c r="C49" s="177"/>
      <c r="D49" s="177"/>
      <c r="E49" s="508"/>
      <c r="F49" s="31"/>
      <c r="G49" s="27"/>
      <c r="H49" s="13"/>
      <c r="I49" s="13"/>
      <c r="J49" s="13"/>
      <c r="K49" s="13"/>
      <c r="L49" s="13"/>
      <c r="M49" s="13"/>
      <c r="N49" s="13"/>
      <c r="O49" s="13"/>
      <c r="P49" s="13"/>
    </row>
    <row r="50" spans="1:16" s="14" customFormat="1" ht="33" customHeight="1" x14ac:dyDescent="0.25">
      <c r="A50" s="622"/>
      <c r="B50" s="177" t="s">
        <v>1354</v>
      </c>
      <c r="C50" s="15"/>
      <c r="D50" s="177"/>
      <c r="E50" s="508"/>
      <c r="F50" s="31" t="s">
        <v>1355</v>
      </c>
      <c r="G50" s="27"/>
      <c r="H50" s="13"/>
      <c r="I50" s="13"/>
      <c r="J50" s="13"/>
      <c r="K50" s="13"/>
      <c r="L50" s="13"/>
      <c r="M50" s="13"/>
      <c r="N50" s="13"/>
      <c r="O50" s="13"/>
      <c r="P50" s="13"/>
    </row>
    <row r="51" spans="1:16" s="14" customFormat="1" ht="17.25" customHeight="1" thickBot="1" x14ac:dyDescent="0.3">
      <c r="A51" s="623"/>
      <c r="B51" s="20" t="s">
        <v>1071</v>
      </c>
      <c r="C51" s="178"/>
      <c r="D51" s="178"/>
      <c r="E51" s="509"/>
      <c r="F51" s="33"/>
      <c r="G51" s="28"/>
      <c r="H51" s="13"/>
      <c r="I51" s="13"/>
      <c r="J51" s="13"/>
      <c r="K51" s="13"/>
      <c r="L51" s="13"/>
      <c r="M51" s="13"/>
      <c r="N51" s="13"/>
      <c r="O51" s="13"/>
      <c r="P51" s="13"/>
    </row>
    <row r="52" spans="1:16" s="14" customFormat="1" ht="50.25" customHeight="1" thickBot="1" x14ac:dyDescent="0.3">
      <c r="A52" s="627" t="s">
        <v>1072</v>
      </c>
      <c r="B52" s="179" t="s">
        <v>1073</v>
      </c>
      <c r="C52" s="179" t="s">
        <v>1074</v>
      </c>
      <c r="D52" s="189">
        <v>0</v>
      </c>
      <c r="E52" s="770" t="s">
        <v>1349</v>
      </c>
      <c r="F52" s="31" t="s">
        <v>1350</v>
      </c>
      <c r="G52" s="29"/>
      <c r="H52" s="13"/>
      <c r="I52" s="13"/>
      <c r="J52" s="13"/>
      <c r="K52" s="13"/>
      <c r="L52" s="13"/>
      <c r="M52" s="13"/>
      <c r="N52" s="13"/>
      <c r="O52" s="13"/>
      <c r="P52" s="13"/>
    </row>
    <row r="53" spans="1:16" s="14" customFormat="1" ht="24" customHeight="1" thickBot="1" x14ac:dyDescent="0.3">
      <c r="A53" s="622"/>
      <c r="B53" s="177" t="s">
        <v>1075</v>
      </c>
      <c r="C53" s="177" t="s">
        <v>1076</v>
      </c>
      <c r="D53" s="177"/>
      <c r="E53" s="508"/>
      <c r="F53" s="31" t="s">
        <v>1351</v>
      </c>
      <c r="G53" s="27"/>
      <c r="H53" s="13"/>
      <c r="I53" s="13"/>
      <c r="J53" s="13"/>
      <c r="K53" s="13"/>
      <c r="L53" s="13"/>
      <c r="M53" s="13"/>
      <c r="N53" s="13"/>
      <c r="O53" s="13"/>
      <c r="P53" s="13"/>
    </row>
    <row r="54" spans="1:16" s="14" customFormat="1" ht="21" customHeight="1" x14ac:dyDescent="0.25">
      <c r="A54" s="622"/>
      <c r="B54" s="177" t="s">
        <v>1077</v>
      </c>
      <c r="C54" s="177" t="s">
        <v>1076</v>
      </c>
      <c r="D54" s="177"/>
      <c r="E54" s="508"/>
      <c r="F54" s="31" t="s">
        <v>1352</v>
      </c>
      <c r="G54" s="27"/>
      <c r="H54" s="13"/>
      <c r="I54" s="13"/>
      <c r="J54" s="13"/>
      <c r="K54" s="13"/>
      <c r="L54" s="13"/>
      <c r="M54" s="13"/>
      <c r="N54" s="13"/>
      <c r="O54" s="13"/>
      <c r="P54" s="13"/>
    </row>
    <row r="55" spans="1:16" s="14" customFormat="1" ht="17.25" customHeight="1" thickBot="1" x14ac:dyDescent="0.3">
      <c r="A55" s="622"/>
      <c r="B55" s="177" t="s">
        <v>1078</v>
      </c>
      <c r="C55" s="177" t="s">
        <v>1076</v>
      </c>
      <c r="D55" s="177"/>
      <c r="E55" s="509"/>
      <c r="F55" s="33" t="s">
        <v>1353</v>
      </c>
      <c r="G55" s="28"/>
      <c r="H55" s="13"/>
      <c r="I55" s="13"/>
      <c r="J55" s="13"/>
      <c r="K55" s="13"/>
      <c r="L55" s="13"/>
      <c r="M55" s="13"/>
      <c r="N55" s="13"/>
      <c r="O55" s="13"/>
      <c r="P55" s="13"/>
    </row>
    <row r="56" spans="1:16" s="14" customFormat="1" ht="12" customHeight="1" thickBot="1" x14ac:dyDescent="0.3">
      <c r="A56" s="73"/>
      <c r="B56" s="74"/>
      <c r="C56" s="177" t="s">
        <v>1076</v>
      </c>
      <c r="D56" s="74"/>
      <c r="E56" s="74"/>
      <c r="F56" s="75"/>
      <c r="G56" s="13"/>
      <c r="H56" s="13"/>
      <c r="I56" s="13"/>
      <c r="J56" s="13"/>
      <c r="K56" s="13"/>
      <c r="L56" s="13"/>
      <c r="M56" s="13"/>
      <c r="N56" s="13"/>
      <c r="O56" s="13"/>
      <c r="P56" s="13"/>
    </row>
    <row r="57" spans="1:16" s="14" customFormat="1" ht="54.75" customHeight="1" thickBot="1" x14ac:dyDescent="0.3">
      <c r="A57" s="621" t="s">
        <v>1079</v>
      </c>
      <c r="B57" s="138" t="s">
        <v>1080</v>
      </c>
      <c r="C57" s="176" t="s">
        <v>1081</v>
      </c>
      <c r="D57" s="140">
        <v>0</v>
      </c>
      <c r="E57" s="770" t="s">
        <v>1349</v>
      </c>
      <c r="F57" s="31" t="s">
        <v>1350</v>
      </c>
      <c r="G57" s="26"/>
      <c r="H57" s="13"/>
      <c r="I57" s="13"/>
      <c r="J57" s="13"/>
      <c r="K57" s="13"/>
      <c r="L57" s="13"/>
      <c r="M57" s="13"/>
      <c r="N57" s="13"/>
      <c r="O57" s="13"/>
      <c r="P57" s="13"/>
    </row>
    <row r="58" spans="1:16" s="14" customFormat="1" ht="45" customHeight="1" thickBot="1" x14ac:dyDescent="0.3">
      <c r="A58" s="622"/>
      <c r="B58" s="177" t="s">
        <v>1082</v>
      </c>
      <c r="C58" s="177" t="s">
        <v>1083</v>
      </c>
      <c r="D58" s="177"/>
      <c r="E58" s="508"/>
      <c r="F58" s="31" t="s">
        <v>1351</v>
      </c>
      <c r="G58" s="27"/>
      <c r="H58" s="13"/>
      <c r="I58" s="13"/>
      <c r="J58" s="13"/>
      <c r="K58" s="13"/>
      <c r="L58" s="13"/>
      <c r="M58" s="13"/>
      <c r="N58" s="13"/>
      <c r="O58" s="13"/>
      <c r="P58" s="13"/>
    </row>
    <row r="59" spans="1:16" s="14" customFormat="1" ht="43.5" customHeight="1" x14ac:dyDescent="0.25">
      <c r="A59" s="622"/>
      <c r="B59" s="177" t="s">
        <v>1084</v>
      </c>
      <c r="C59" s="177" t="s">
        <v>1083</v>
      </c>
      <c r="D59" s="177"/>
      <c r="E59" s="508"/>
      <c r="F59" s="31" t="s">
        <v>1352</v>
      </c>
      <c r="G59" s="27"/>
      <c r="H59" s="13"/>
      <c r="I59" s="13"/>
      <c r="J59" s="13"/>
      <c r="K59" s="13"/>
      <c r="L59" s="13"/>
      <c r="M59" s="13"/>
      <c r="N59" s="13"/>
      <c r="O59" s="13"/>
      <c r="P59" s="13"/>
    </row>
    <row r="60" spans="1:16" s="14" customFormat="1" ht="39.75" customHeight="1" thickBot="1" x14ac:dyDescent="0.3">
      <c r="A60" s="623"/>
      <c r="B60" s="20" t="s">
        <v>1085</v>
      </c>
      <c r="C60" s="177" t="s">
        <v>1083</v>
      </c>
      <c r="D60" s="178"/>
      <c r="E60" s="509"/>
      <c r="F60" s="33" t="s">
        <v>1353</v>
      </c>
      <c r="G60" s="28"/>
      <c r="H60" s="13"/>
      <c r="I60" s="13"/>
      <c r="J60" s="13"/>
      <c r="K60" s="13"/>
      <c r="L60" s="13"/>
      <c r="M60" s="13"/>
      <c r="N60" s="13"/>
      <c r="O60" s="13"/>
      <c r="P60" s="13"/>
    </row>
    <row r="61" spans="1:16" s="14" customFormat="1" x14ac:dyDescent="0.25">
      <c r="A61" s="62"/>
      <c r="G61" s="13"/>
      <c r="H61" s="13"/>
      <c r="I61" s="13"/>
      <c r="J61" s="13"/>
      <c r="K61" s="13"/>
      <c r="L61" s="13"/>
      <c r="M61" s="13"/>
      <c r="N61" s="13"/>
      <c r="O61" s="13"/>
      <c r="P61" s="13"/>
    </row>
    <row r="62" spans="1:16" s="14" customFormat="1" x14ac:dyDescent="0.25">
      <c r="A62" s="62"/>
      <c r="G62" s="13"/>
      <c r="H62" s="13"/>
      <c r="I62" s="13"/>
      <c r="J62" s="13"/>
      <c r="K62" s="13"/>
      <c r="L62" s="13"/>
      <c r="M62" s="13"/>
      <c r="N62" s="13"/>
      <c r="O62" s="13"/>
      <c r="P62" s="13"/>
    </row>
    <row r="64" spans="1:16" x14ac:dyDescent="0.3">
      <c r="A64" s="228" t="s">
        <v>233</v>
      </c>
      <c r="B64" s="570"/>
      <c r="C64" s="570"/>
      <c r="D64" s="570"/>
      <c r="E64" s="570"/>
      <c r="F64" s="570"/>
      <c r="G64" s="570"/>
    </row>
    <row r="65" spans="1:16" x14ac:dyDescent="0.3">
      <c r="B65" s="235"/>
      <c r="C65" s="235"/>
      <c r="D65" s="235"/>
      <c r="E65" s="235"/>
      <c r="F65" s="235"/>
      <c r="G65" s="235"/>
    </row>
    <row r="67" spans="1:16" x14ac:dyDescent="0.3">
      <c r="A67" s="356" t="s">
        <v>234</v>
      </c>
      <c r="B67" s="571">
        <v>1</v>
      </c>
      <c r="C67" s="572"/>
      <c r="D67" s="572"/>
      <c r="E67" s="572"/>
      <c r="F67" s="572"/>
      <c r="G67" s="572"/>
    </row>
    <row r="69" spans="1:16" s="4" customFormat="1" ht="39.75" customHeight="1" x14ac:dyDescent="0.3">
      <c r="A69" s="562" t="s">
        <v>1612</v>
      </c>
      <c r="B69" s="562"/>
      <c r="C69" s="562"/>
      <c r="G69" s="3"/>
      <c r="H69" s="3"/>
      <c r="I69" s="3"/>
      <c r="J69" s="3"/>
      <c r="K69" s="3"/>
      <c r="L69" s="3"/>
      <c r="M69" s="3"/>
      <c r="N69" s="3"/>
      <c r="O69" s="3"/>
      <c r="P69" s="3"/>
    </row>
  </sheetData>
  <sheetProtection algorithmName="SHA-512" hashValue="znTQrFioH1Otl7jfpHMSPvTxqzri6rUvPnhxuU/C2CaYWbYUFhqtudqLXye2MfkO4vmb4uNX1xNKUzwhgIYB1g==" saltValue="7Gkf6vrIIfrPqr7tK0Mu+w==" spinCount="100000" sheet="1" objects="1" scenarios="1"/>
  <mergeCells count="39">
    <mergeCell ref="A69:C69"/>
    <mergeCell ref="B67:G67"/>
    <mergeCell ref="F32:F35"/>
    <mergeCell ref="G32:G35"/>
    <mergeCell ref="D32:D35"/>
    <mergeCell ref="C32:C35"/>
    <mergeCell ref="B64:G64"/>
    <mergeCell ref="A48:A51"/>
    <mergeCell ref="E48:E51"/>
    <mergeCell ref="A52:A55"/>
    <mergeCell ref="E52:E55"/>
    <mergeCell ref="A57:A60"/>
    <mergeCell ref="E57:E60"/>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3"/>
  <sheetViews>
    <sheetView topLeftCell="A28" workbookViewId="0">
      <selection activeCell="B31" sqref="B31:G31"/>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1174</v>
      </c>
      <c r="C5" s="646"/>
      <c r="D5" s="646"/>
      <c r="E5" s="646"/>
      <c r="F5" s="646"/>
      <c r="G5" s="646"/>
    </row>
    <row r="6" spans="1:61" x14ac:dyDescent="0.3">
      <c r="B6" s="228"/>
      <c r="C6" s="228"/>
      <c r="D6" s="228"/>
      <c r="E6" s="228"/>
      <c r="F6" s="228"/>
      <c r="G6" s="229"/>
    </row>
    <row r="7" spans="1:61" ht="21.75" customHeight="1" x14ac:dyDescent="0.3">
      <c r="A7" s="5" t="s">
        <v>0</v>
      </c>
      <c r="B7" s="646" t="s">
        <v>1233</v>
      </c>
      <c r="C7" s="646"/>
      <c r="D7" s="646"/>
      <c r="E7" s="646"/>
      <c r="F7" s="646"/>
      <c r="G7" s="646"/>
      <c r="H7" s="6"/>
      <c r="I7" s="6"/>
      <c r="J7" s="6"/>
      <c r="K7" s="6"/>
      <c r="L7" s="6"/>
      <c r="M7" s="6"/>
      <c r="N7" s="6"/>
      <c r="O7" s="6"/>
    </row>
    <row r="8" spans="1:61" x14ac:dyDescent="0.3">
      <c r="A8" s="6"/>
      <c r="B8" s="6"/>
      <c r="C8" s="6"/>
      <c r="D8" s="6"/>
      <c r="E8" s="6"/>
      <c r="F8" s="6"/>
      <c r="G8" s="229"/>
    </row>
    <row r="9" spans="1:61" s="8" customFormat="1" ht="13.5" customHeight="1" x14ac:dyDescent="0.3">
      <c r="A9" s="546" t="s">
        <v>6</v>
      </c>
      <c r="B9" s="648" t="s">
        <v>1176</v>
      </c>
      <c r="C9" s="649"/>
      <c r="D9" s="649"/>
      <c r="E9" s="649"/>
      <c r="F9" s="649"/>
      <c r="G9" s="650"/>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573"/>
      <c r="B10" s="651"/>
      <c r="C10" s="652"/>
      <c r="D10" s="652"/>
      <c r="E10" s="652"/>
      <c r="F10" s="652"/>
      <c r="G10" s="653"/>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181"/>
      <c r="AV10" s="181"/>
      <c r="AW10" s="181"/>
      <c r="AX10" s="181"/>
      <c r="AY10" s="181"/>
      <c r="AZ10" s="181"/>
      <c r="BA10" s="181"/>
      <c r="BB10" s="181"/>
      <c r="BC10" s="181"/>
      <c r="BD10" s="181"/>
      <c r="BE10" s="181"/>
      <c r="BF10" s="181"/>
    </row>
    <row r="11" spans="1:61" x14ac:dyDescent="0.3">
      <c r="A11" s="6"/>
      <c r="B11" s="6"/>
      <c r="C11" s="6"/>
      <c r="D11" s="6"/>
      <c r="E11" s="6"/>
      <c r="F11" s="6"/>
      <c r="G11" s="229"/>
    </row>
    <row r="12" spans="1:61" ht="22.5" customHeight="1" x14ac:dyDescent="0.3">
      <c r="A12" s="5" t="s">
        <v>1</v>
      </c>
      <c r="B12" s="646" t="s">
        <v>105</v>
      </c>
      <c r="C12" s="646"/>
      <c r="D12" s="646"/>
      <c r="E12" s="646"/>
      <c r="F12" s="646"/>
      <c r="G12" s="646"/>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31.5" customHeight="1" x14ac:dyDescent="0.25">
      <c r="A16" s="557" t="s">
        <v>1234</v>
      </c>
      <c r="B16" s="19" t="s">
        <v>1235</v>
      </c>
      <c r="C16" s="176" t="s">
        <v>1236</v>
      </c>
      <c r="D16" s="176"/>
      <c r="E16" s="507" t="s">
        <v>1358</v>
      </c>
      <c r="F16" s="31" t="s">
        <v>1359</v>
      </c>
      <c r="G16" s="26"/>
      <c r="H16" s="13"/>
      <c r="I16" s="13"/>
      <c r="J16" s="13"/>
      <c r="K16" s="13"/>
      <c r="L16" s="13"/>
      <c r="M16" s="13"/>
      <c r="N16" s="13"/>
      <c r="O16" s="13"/>
      <c r="P16" s="13"/>
    </row>
    <row r="17" spans="1:16" s="14" customFormat="1" ht="27.75" customHeight="1" thickBot="1" x14ac:dyDescent="0.3">
      <c r="A17" s="558"/>
      <c r="B17" s="16" t="s">
        <v>1361</v>
      </c>
      <c r="C17" s="177"/>
      <c r="D17" s="177"/>
      <c r="E17" s="508"/>
      <c r="F17" s="32" t="s">
        <v>11</v>
      </c>
      <c r="G17" s="280"/>
      <c r="H17" s="13"/>
      <c r="I17" s="13"/>
      <c r="J17" s="13"/>
      <c r="K17" s="13"/>
      <c r="L17" s="13"/>
      <c r="M17" s="13"/>
      <c r="N17" s="13"/>
      <c r="O17" s="13"/>
      <c r="P17" s="13"/>
    </row>
    <row r="18" spans="1:16" s="14" customFormat="1" ht="45" customHeight="1" x14ac:dyDescent="0.25">
      <c r="A18" s="558"/>
      <c r="B18" s="16" t="s">
        <v>1238</v>
      </c>
      <c r="C18" s="176" t="s">
        <v>1236</v>
      </c>
      <c r="D18" s="177"/>
      <c r="E18" s="508"/>
      <c r="F18" s="32" t="s">
        <v>1360</v>
      </c>
      <c r="G18" s="280"/>
      <c r="H18" s="13"/>
      <c r="I18" s="13"/>
      <c r="J18" s="13"/>
      <c r="K18" s="13"/>
      <c r="L18" s="13"/>
      <c r="M18" s="13"/>
      <c r="N18" s="13"/>
      <c r="O18" s="13"/>
      <c r="P18" s="13"/>
    </row>
    <row r="19" spans="1:16" s="14" customFormat="1" ht="19.5" customHeight="1" thickBot="1" x14ac:dyDescent="0.3">
      <c r="A19" s="559"/>
      <c r="B19" s="20" t="s">
        <v>1362</v>
      </c>
      <c r="C19" s="178"/>
      <c r="D19" s="178"/>
      <c r="E19" s="509"/>
      <c r="F19" s="33" t="s">
        <v>11</v>
      </c>
      <c r="G19" s="28"/>
      <c r="H19" s="13"/>
      <c r="I19" s="13"/>
      <c r="J19" s="13"/>
      <c r="K19" s="13"/>
      <c r="L19" s="13"/>
      <c r="M19" s="13"/>
      <c r="N19" s="13"/>
      <c r="O19" s="13"/>
      <c r="P19" s="13"/>
    </row>
    <row r="20" spans="1:16" s="14" customFormat="1" ht="36" customHeight="1" thickBot="1" x14ac:dyDescent="0.3">
      <c r="A20" s="627" t="s">
        <v>1239</v>
      </c>
      <c r="B20" s="17" t="s">
        <v>1240</v>
      </c>
      <c r="C20" s="169" t="s">
        <v>1241</v>
      </c>
      <c r="D20" s="179"/>
      <c r="E20" s="507" t="s">
        <v>1358</v>
      </c>
      <c r="F20" s="66" t="s">
        <v>1364</v>
      </c>
      <c r="G20" s="29"/>
      <c r="H20" s="13"/>
      <c r="I20" s="13"/>
      <c r="J20" s="13"/>
      <c r="K20" s="13"/>
      <c r="L20" s="13"/>
      <c r="M20" s="13"/>
      <c r="N20" s="13"/>
      <c r="O20" s="13"/>
      <c r="P20" s="13"/>
    </row>
    <row r="21" spans="1:16" s="14" customFormat="1" ht="35.25" customHeight="1" x14ac:dyDescent="0.25">
      <c r="A21" s="622"/>
      <c r="B21" s="16" t="s">
        <v>1242</v>
      </c>
      <c r="C21" s="169" t="s">
        <v>1241</v>
      </c>
      <c r="D21" s="177"/>
      <c r="E21" s="508"/>
      <c r="F21" s="32" t="s">
        <v>1365</v>
      </c>
      <c r="G21" s="280"/>
      <c r="H21" s="13"/>
      <c r="I21" s="13"/>
      <c r="J21" s="13"/>
      <c r="K21" s="13"/>
      <c r="L21" s="13"/>
      <c r="M21" s="13"/>
      <c r="N21" s="13"/>
      <c r="O21" s="13"/>
      <c r="P21" s="13"/>
    </row>
    <row r="22" spans="1:16" s="14" customFormat="1" ht="21" customHeight="1" thickBot="1" x14ac:dyDescent="0.3">
      <c r="A22" s="622"/>
      <c r="B22" s="16" t="s">
        <v>287</v>
      </c>
      <c r="C22" s="281"/>
      <c r="D22" s="177"/>
      <c r="E22" s="508"/>
      <c r="F22" s="32" t="s">
        <v>11</v>
      </c>
      <c r="G22" s="280"/>
      <c r="H22" s="13"/>
      <c r="I22" s="13"/>
      <c r="J22" s="13"/>
      <c r="K22" s="13"/>
      <c r="L22" s="13"/>
      <c r="M22" s="13"/>
      <c r="N22" s="13"/>
      <c r="O22" s="13"/>
      <c r="P22" s="13"/>
    </row>
    <row r="23" spans="1:16" s="14" customFormat="1" ht="45.75" customHeight="1" thickBot="1" x14ac:dyDescent="0.3">
      <c r="A23" s="628"/>
      <c r="B23" s="21" t="s">
        <v>1243</v>
      </c>
      <c r="C23" s="203" t="s">
        <v>1241</v>
      </c>
      <c r="D23" s="180"/>
      <c r="E23" s="531"/>
      <c r="F23" s="34" t="s">
        <v>1360</v>
      </c>
      <c r="G23" s="30"/>
      <c r="H23" s="13"/>
      <c r="I23" s="13"/>
      <c r="J23" s="13"/>
      <c r="K23" s="13"/>
      <c r="L23" s="13"/>
      <c r="M23" s="13"/>
      <c r="N23" s="13"/>
      <c r="O23" s="13"/>
      <c r="P23" s="13"/>
    </row>
    <row r="24" spans="1:16" s="14" customFormat="1" ht="39" customHeight="1" x14ac:dyDescent="0.25">
      <c r="A24" s="621" t="s">
        <v>1244</v>
      </c>
      <c r="B24" s="19" t="s">
        <v>1245</v>
      </c>
      <c r="C24" s="176" t="s">
        <v>1246</v>
      </c>
      <c r="D24" s="176"/>
      <c r="E24" s="507" t="s">
        <v>1358</v>
      </c>
      <c r="F24" s="154" t="s">
        <v>1364</v>
      </c>
      <c r="G24" s="155"/>
      <c r="H24" s="13"/>
      <c r="I24" s="13"/>
      <c r="J24" s="13"/>
      <c r="K24" s="13"/>
      <c r="L24" s="13"/>
      <c r="M24" s="13"/>
      <c r="N24" s="13"/>
      <c r="O24" s="13"/>
      <c r="P24" s="13"/>
    </row>
    <row r="25" spans="1:16" s="14" customFormat="1" ht="34.5" customHeight="1" x14ac:dyDescent="0.25">
      <c r="A25" s="622"/>
      <c r="B25" s="16" t="s">
        <v>1237</v>
      </c>
      <c r="C25" s="177"/>
      <c r="D25" s="177"/>
      <c r="E25" s="508"/>
      <c r="F25" s="205" t="s">
        <v>1365</v>
      </c>
      <c r="G25" s="163"/>
      <c r="H25" s="13"/>
      <c r="I25" s="13"/>
      <c r="J25" s="13"/>
      <c r="K25" s="13"/>
      <c r="L25" s="13"/>
      <c r="M25" s="13"/>
      <c r="N25" s="13"/>
      <c r="O25" s="13"/>
      <c r="P25" s="13"/>
    </row>
    <row r="26" spans="1:16" s="14" customFormat="1" ht="54" customHeight="1" x14ac:dyDescent="0.25">
      <c r="A26" s="622"/>
      <c r="B26" s="16" t="s">
        <v>1247</v>
      </c>
      <c r="C26" s="177" t="s">
        <v>1248</v>
      </c>
      <c r="D26" s="177"/>
      <c r="E26" s="508"/>
      <c r="F26" s="205" t="s">
        <v>11</v>
      </c>
      <c r="G26" s="163"/>
      <c r="H26" s="13"/>
      <c r="I26" s="13"/>
      <c r="J26" s="13"/>
      <c r="K26" s="13"/>
      <c r="L26" s="13"/>
      <c r="M26" s="13"/>
      <c r="N26" s="13"/>
      <c r="O26" s="13"/>
      <c r="P26" s="13"/>
    </row>
    <row r="27" spans="1:16" s="14" customFormat="1" ht="36.75" customHeight="1" thickBot="1" x14ac:dyDescent="0.3">
      <c r="A27" s="623"/>
      <c r="B27" s="20" t="s">
        <v>1249</v>
      </c>
      <c r="C27" s="178"/>
      <c r="D27" s="178"/>
      <c r="E27" s="509"/>
      <c r="F27" s="206" t="s">
        <v>1360</v>
      </c>
      <c r="G27" s="207"/>
      <c r="H27" s="13"/>
      <c r="I27" s="13"/>
      <c r="J27" s="13"/>
      <c r="K27" s="13"/>
      <c r="L27" s="13"/>
      <c r="M27" s="13"/>
      <c r="N27" s="13"/>
      <c r="O27" s="13"/>
      <c r="P27" s="13"/>
    </row>
    <row r="29" spans="1:16" x14ac:dyDescent="0.3">
      <c r="A29" s="228" t="s">
        <v>233</v>
      </c>
      <c r="B29" s="570"/>
      <c r="C29" s="570"/>
      <c r="D29" s="570"/>
      <c r="E29" s="570"/>
      <c r="F29" s="570"/>
      <c r="G29" s="570"/>
    </row>
    <row r="30" spans="1:16" x14ac:dyDescent="0.3">
      <c r="B30" s="235"/>
      <c r="C30" s="235"/>
      <c r="D30" s="235"/>
      <c r="E30" s="235"/>
      <c r="F30" s="235"/>
      <c r="G30" s="235"/>
    </row>
    <row r="31" spans="1:16" x14ac:dyDescent="0.3">
      <c r="A31" s="356" t="s">
        <v>234</v>
      </c>
      <c r="B31" s="571">
        <v>1</v>
      </c>
      <c r="C31" s="572"/>
      <c r="D31" s="572"/>
      <c r="E31" s="572"/>
      <c r="F31" s="572"/>
      <c r="G31" s="572"/>
    </row>
    <row r="33" spans="1:16" s="4" customFormat="1" ht="39.75" customHeight="1" x14ac:dyDescent="0.3">
      <c r="A33" s="562" t="s">
        <v>1612</v>
      </c>
      <c r="B33" s="562"/>
      <c r="C33" s="562"/>
      <c r="G33" s="3"/>
      <c r="H33" s="3"/>
      <c r="I33" s="3"/>
      <c r="J33" s="3"/>
      <c r="K33" s="3"/>
      <c r="L33" s="3"/>
      <c r="M33" s="3"/>
      <c r="N33" s="3"/>
      <c r="O33" s="3"/>
      <c r="P33" s="3"/>
    </row>
  </sheetData>
  <sheetProtection algorithmName="SHA-512" hashValue="2eM/oCLvErDXybndi8rcXWMwsd7x8wVir+mQSzStC4pzbwdgUE2gjIq4797fb+zfkaIgZoPWq9o+fc1/zkLuWA==" saltValue="M9fjuMUDqGzBfY0yjzN38A==" spinCount="100000" sheet="1" objects="1" scenarios="1"/>
  <mergeCells count="19">
    <mergeCell ref="A33:C33"/>
    <mergeCell ref="A1:G1"/>
    <mergeCell ref="A2:G2"/>
    <mergeCell ref="A3:G3"/>
    <mergeCell ref="B5:G5"/>
    <mergeCell ref="B7:G7"/>
    <mergeCell ref="A24:A27"/>
    <mergeCell ref="E24:E27"/>
    <mergeCell ref="B29:G29"/>
    <mergeCell ref="B31:G31"/>
    <mergeCell ref="A20:A23"/>
    <mergeCell ref="E20:E23"/>
    <mergeCell ref="O9:BF9"/>
    <mergeCell ref="B12:G12"/>
    <mergeCell ref="E15:F15"/>
    <mergeCell ref="A16:A19"/>
    <mergeCell ref="E16:E19"/>
    <mergeCell ref="A9:A10"/>
    <mergeCell ref="B9:G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1"/>
  <sheetViews>
    <sheetView topLeftCell="A19" workbookViewId="0">
      <selection activeCell="B7" sqref="B7:G7"/>
    </sheetView>
  </sheetViews>
  <sheetFormatPr baseColWidth="10" defaultColWidth="9.140625" defaultRowHeight="15" x14ac:dyDescent="0.3"/>
  <cols>
    <col min="1" max="1" width="41.140625" style="228" customWidth="1"/>
    <col min="2" max="2" width="83.140625" style="224" customWidth="1"/>
    <col min="3" max="3" width="31.7109375" style="175"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314"/>
      <c r="D4" s="226"/>
      <c r="E4" s="226"/>
      <c r="F4" s="226"/>
      <c r="G4" s="226"/>
    </row>
    <row r="5" spans="1:61" x14ac:dyDescent="0.3">
      <c r="A5" s="227" t="s">
        <v>3</v>
      </c>
      <c r="B5" s="646" t="s">
        <v>1250</v>
      </c>
      <c r="C5" s="646"/>
      <c r="D5" s="646"/>
      <c r="E5" s="646"/>
      <c r="F5" s="646"/>
      <c r="G5" s="646"/>
    </row>
    <row r="6" spans="1:61" x14ac:dyDescent="0.3">
      <c r="B6" s="228"/>
      <c r="D6" s="228"/>
      <c r="E6" s="228"/>
      <c r="F6" s="228"/>
      <c r="G6" s="229"/>
    </row>
    <row r="7" spans="1:61" ht="21.75" customHeight="1" x14ac:dyDescent="0.3">
      <c r="A7" s="5" t="s">
        <v>0</v>
      </c>
      <c r="B7" s="646" t="s">
        <v>1251</v>
      </c>
      <c r="C7" s="646"/>
      <c r="D7" s="646"/>
      <c r="E7" s="646"/>
      <c r="F7" s="646"/>
      <c r="G7" s="646"/>
      <c r="H7" s="6"/>
      <c r="I7" s="6"/>
      <c r="J7" s="6"/>
      <c r="K7" s="6"/>
      <c r="L7" s="6"/>
      <c r="M7" s="6"/>
      <c r="N7" s="6"/>
      <c r="O7" s="6"/>
    </row>
    <row r="8" spans="1:61" x14ac:dyDescent="0.3">
      <c r="A8" s="6"/>
      <c r="B8" s="6"/>
      <c r="C8" s="105"/>
      <c r="D8" s="6"/>
      <c r="E8" s="6"/>
      <c r="F8" s="6"/>
      <c r="G8" s="229"/>
    </row>
    <row r="9" spans="1:61" s="8" customFormat="1" ht="13.5" customHeight="1" x14ac:dyDescent="0.3">
      <c r="A9" s="546" t="s">
        <v>6</v>
      </c>
      <c r="B9" s="648" t="s">
        <v>1252</v>
      </c>
      <c r="C9" s="649"/>
      <c r="D9" s="649"/>
      <c r="E9" s="649"/>
      <c r="F9" s="649"/>
      <c r="G9" s="650"/>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47"/>
      <c r="B10" s="651"/>
      <c r="C10" s="652"/>
      <c r="D10" s="652"/>
      <c r="E10" s="652"/>
      <c r="F10" s="652"/>
      <c r="G10" s="653"/>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105"/>
      <c r="D11" s="6"/>
      <c r="E11" s="6"/>
      <c r="F11" s="6"/>
      <c r="G11" s="229"/>
    </row>
    <row r="12" spans="1:61" ht="22.5" customHeight="1" x14ac:dyDescent="0.3">
      <c r="A12" s="5" t="s">
        <v>1</v>
      </c>
      <c r="B12" s="646" t="s">
        <v>1253</v>
      </c>
      <c r="C12" s="646"/>
      <c r="D12" s="646"/>
      <c r="E12" s="646"/>
      <c r="F12" s="646"/>
      <c r="G12" s="646"/>
    </row>
    <row r="13" spans="1:61" x14ac:dyDescent="0.3">
      <c r="A13" s="6"/>
      <c r="B13" s="6"/>
      <c r="C13" s="105"/>
      <c r="D13" s="6"/>
      <c r="E13" s="6"/>
      <c r="F13" s="6"/>
      <c r="G13" s="229"/>
    </row>
    <row r="14" spans="1:61" ht="15.75" thickBot="1" x14ac:dyDescent="0.35"/>
    <row r="15" spans="1:61" ht="99.75" customHeight="1" thickBot="1" x14ac:dyDescent="0.35">
      <c r="A15" s="231" t="s">
        <v>2</v>
      </c>
      <c r="B15" s="232" t="s">
        <v>7</v>
      </c>
      <c r="C15" s="315" t="s">
        <v>9</v>
      </c>
      <c r="D15" s="232" t="s">
        <v>5</v>
      </c>
      <c r="E15" s="568" t="s">
        <v>10</v>
      </c>
      <c r="F15" s="569"/>
      <c r="G15" s="233" t="s">
        <v>8</v>
      </c>
    </row>
    <row r="16" spans="1:61" s="14" customFormat="1" ht="31.5" customHeight="1" x14ac:dyDescent="0.25">
      <c r="A16" s="621" t="s">
        <v>1254</v>
      </c>
      <c r="B16" s="19" t="s">
        <v>1255</v>
      </c>
      <c r="C16" s="684" t="s">
        <v>1256</v>
      </c>
      <c r="D16" s="176"/>
      <c r="E16" s="507" t="s">
        <v>1366</v>
      </c>
      <c r="F16" s="31" t="s">
        <v>271</v>
      </c>
      <c r="G16" s="26"/>
      <c r="H16" s="13">
        <f>16.66/4</f>
        <v>4.165</v>
      </c>
      <c r="I16" s="13"/>
      <c r="J16" s="13"/>
      <c r="K16" s="13"/>
      <c r="L16" s="13"/>
      <c r="M16" s="13"/>
      <c r="N16" s="13"/>
      <c r="O16" s="13"/>
      <c r="P16" s="13"/>
    </row>
    <row r="17" spans="1:16" s="14" customFormat="1" ht="24" customHeight="1" x14ac:dyDescent="0.25">
      <c r="A17" s="622"/>
      <c r="B17" s="16" t="s">
        <v>1257</v>
      </c>
      <c r="C17" s="625"/>
      <c r="D17" s="177"/>
      <c r="E17" s="508"/>
      <c r="F17" s="32" t="s">
        <v>1344</v>
      </c>
      <c r="G17" s="27"/>
      <c r="H17" s="13"/>
      <c r="I17" s="13"/>
      <c r="J17" s="13"/>
      <c r="K17" s="13"/>
      <c r="L17" s="13"/>
      <c r="M17" s="13"/>
      <c r="N17" s="13"/>
      <c r="O17" s="13"/>
      <c r="P17" s="13"/>
    </row>
    <row r="18" spans="1:16" s="14" customFormat="1" ht="46.5" customHeight="1" thickBot="1" x14ac:dyDescent="0.3">
      <c r="A18" s="622"/>
      <c r="B18" s="16" t="s">
        <v>1258</v>
      </c>
      <c r="C18" s="685"/>
      <c r="D18" s="177"/>
      <c r="E18" s="508"/>
      <c r="F18" s="32" t="s">
        <v>1345</v>
      </c>
      <c r="G18" s="27"/>
      <c r="H18" s="13"/>
      <c r="I18" s="13"/>
      <c r="J18" s="13"/>
      <c r="K18" s="13"/>
      <c r="L18" s="13"/>
      <c r="M18" s="13"/>
      <c r="N18" s="13"/>
      <c r="O18" s="13"/>
      <c r="P18" s="13"/>
    </row>
    <row r="19" spans="1:16" s="14" customFormat="1" ht="52.5" customHeight="1" thickBot="1" x14ac:dyDescent="0.3">
      <c r="A19" s="623"/>
      <c r="B19" s="20" t="s">
        <v>1259</v>
      </c>
      <c r="C19" s="128" t="s">
        <v>1256</v>
      </c>
      <c r="D19" s="178"/>
      <c r="E19" s="509"/>
      <c r="F19" s="33" t="s">
        <v>1368</v>
      </c>
      <c r="G19" s="28"/>
      <c r="H19" s="13"/>
      <c r="I19" s="13"/>
      <c r="J19" s="13"/>
      <c r="K19" s="13"/>
      <c r="L19" s="13"/>
      <c r="M19" s="13"/>
      <c r="N19" s="13"/>
      <c r="O19" s="13"/>
      <c r="P19" s="13"/>
    </row>
    <row r="20" spans="1:16" s="14" customFormat="1" ht="201" customHeight="1" x14ac:dyDescent="0.25">
      <c r="A20" s="627" t="s">
        <v>1260</v>
      </c>
      <c r="B20" s="17" t="s">
        <v>1261</v>
      </c>
      <c r="C20" s="775" t="s">
        <v>1262</v>
      </c>
      <c r="D20" s="179"/>
      <c r="E20" s="507" t="s">
        <v>1366</v>
      </c>
      <c r="F20" s="31" t="s">
        <v>271</v>
      </c>
      <c r="G20" s="29"/>
      <c r="H20" s="13"/>
      <c r="I20" s="13"/>
      <c r="J20" s="13"/>
      <c r="K20" s="13"/>
      <c r="L20" s="13"/>
      <c r="M20" s="13"/>
      <c r="N20" s="13"/>
      <c r="O20" s="13"/>
      <c r="P20" s="13"/>
    </row>
    <row r="21" spans="1:16" s="14" customFormat="1" ht="42.75" customHeight="1" x14ac:dyDescent="0.25">
      <c r="A21" s="622"/>
      <c r="B21" s="16" t="s">
        <v>955</v>
      </c>
      <c r="C21" s="626"/>
      <c r="D21" s="177"/>
      <c r="E21" s="508"/>
      <c r="F21" s="32" t="s">
        <v>1344</v>
      </c>
      <c r="G21" s="27"/>
      <c r="H21" s="13"/>
      <c r="I21" s="13"/>
      <c r="J21" s="13"/>
      <c r="K21" s="13"/>
      <c r="L21" s="13"/>
      <c r="M21" s="13"/>
      <c r="N21" s="13"/>
      <c r="O21" s="13"/>
      <c r="P21" s="13"/>
    </row>
    <row r="22" spans="1:16" s="14" customFormat="1" ht="192" customHeight="1" x14ac:dyDescent="0.25">
      <c r="A22" s="622"/>
      <c r="B22" s="16" t="s">
        <v>1263</v>
      </c>
      <c r="C22" s="187" t="s">
        <v>1262</v>
      </c>
      <c r="D22" s="177"/>
      <c r="E22" s="508"/>
      <c r="F22" s="32" t="s">
        <v>1345</v>
      </c>
      <c r="G22" s="27"/>
      <c r="H22" s="13"/>
      <c r="I22" s="13"/>
      <c r="J22" s="13"/>
      <c r="K22" s="13"/>
      <c r="L22" s="13"/>
      <c r="M22" s="13"/>
      <c r="N22" s="13"/>
      <c r="O22" s="13"/>
      <c r="P22" s="13"/>
    </row>
    <row r="23" spans="1:16" s="14" customFormat="1" ht="24.75" customHeight="1" thickBot="1" x14ac:dyDescent="0.3">
      <c r="A23" s="628"/>
      <c r="B23" s="21" t="s">
        <v>991</v>
      </c>
      <c r="C23" s="191"/>
      <c r="D23" s="180"/>
      <c r="E23" s="509"/>
      <c r="F23" s="33" t="s">
        <v>1368</v>
      </c>
      <c r="G23" s="30"/>
      <c r="H23" s="13"/>
      <c r="I23" s="13"/>
      <c r="J23" s="13"/>
      <c r="K23" s="13"/>
      <c r="L23" s="13"/>
      <c r="M23" s="13"/>
      <c r="N23" s="13"/>
      <c r="O23" s="13"/>
      <c r="P23" s="13"/>
    </row>
    <row r="24" spans="1:16" s="14" customFormat="1" ht="21.75" customHeight="1" x14ac:dyDescent="0.25">
      <c r="A24" s="621" t="s">
        <v>1264</v>
      </c>
      <c r="B24" s="539" t="s">
        <v>1265</v>
      </c>
      <c r="C24" s="684" t="s">
        <v>1266</v>
      </c>
      <c r="D24" s="176"/>
      <c r="E24" s="507" t="s">
        <v>1366</v>
      </c>
      <c r="F24" s="31" t="s">
        <v>271</v>
      </c>
      <c r="G24" s="26"/>
      <c r="H24" s="13"/>
      <c r="I24" s="13"/>
      <c r="J24" s="13"/>
      <c r="K24" s="13"/>
      <c r="L24" s="13"/>
      <c r="M24" s="13"/>
      <c r="N24" s="13"/>
      <c r="O24" s="13"/>
      <c r="P24" s="13"/>
    </row>
    <row r="25" spans="1:16" s="14" customFormat="1" ht="24" customHeight="1" x14ac:dyDescent="0.25">
      <c r="A25" s="622"/>
      <c r="B25" s="540"/>
      <c r="C25" s="625"/>
      <c r="D25" s="177"/>
      <c r="E25" s="508"/>
      <c r="F25" s="32" t="s">
        <v>1344</v>
      </c>
      <c r="G25" s="27"/>
      <c r="H25" s="13"/>
      <c r="I25" s="13"/>
      <c r="J25" s="13"/>
      <c r="K25" s="13"/>
      <c r="L25" s="13"/>
      <c r="M25" s="13"/>
      <c r="N25" s="13"/>
      <c r="O25" s="13"/>
      <c r="P25" s="13"/>
    </row>
    <row r="26" spans="1:16" s="14" customFormat="1" ht="21" customHeight="1" x14ac:dyDescent="0.25">
      <c r="A26" s="622"/>
      <c r="B26" s="540"/>
      <c r="C26" s="625"/>
      <c r="D26" s="177"/>
      <c r="E26" s="508"/>
      <c r="F26" s="32" t="s">
        <v>1345</v>
      </c>
      <c r="G26" s="27"/>
      <c r="H26" s="13"/>
      <c r="I26" s="13"/>
      <c r="J26" s="13"/>
      <c r="K26" s="13"/>
      <c r="L26" s="13"/>
      <c r="M26" s="13"/>
      <c r="N26" s="13"/>
      <c r="O26" s="13"/>
      <c r="P26" s="13"/>
    </row>
    <row r="27" spans="1:16" s="14" customFormat="1" ht="201.75" customHeight="1" thickBot="1" x14ac:dyDescent="0.3">
      <c r="A27" s="623"/>
      <c r="B27" s="541"/>
      <c r="C27" s="685"/>
      <c r="D27" s="178"/>
      <c r="E27" s="509"/>
      <c r="F27" s="33" t="s">
        <v>1368</v>
      </c>
      <c r="G27" s="28"/>
      <c r="H27" s="13"/>
      <c r="I27" s="13"/>
      <c r="J27" s="13"/>
      <c r="K27" s="13"/>
      <c r="L27" s="13"/>
      <c r="M27" s="13"/>
      <c r="N27" s="13"/>
      <c r="O27" s="13"/>
      <c r="P27" s="13"/>
    </row>
    <row r="28" spans="1:16" s="14" customFormat="1" ht="21.75" customHeight="1" x14ac:dyDescent="0.25">
      <c r="A28" s="627" t="s">
        <v>1267</v>
      </c>
      <c r="B28" s="17" t="s">
        <v>1268</v>
      </c>
      <c r="C28" s="684" t="s">
        <v>1269</v>
      </c>
      <c r="D28" s="179"/>
      <c r="E28" s="507" t="s">
        <v>1366</v>
      </c>
      <c r="F28" s="776" t="s">
        <v>1368</v>
      </c>
      <c r="G28" s="29"/>
      <c r="H28" s="13"/>
      <c r="I28" s="13"/>
      <c r="J28" s="13"/>
      <c r="K28" s="13"/>
      <c r="L28" s="13"/>
      <c r="M28" s="13"/>
      <c r="N28" s="13"/>
      <c r="O28" s="13"/>
      <c r="P28" s="13"/>
    </row>
    <row r="29" spans="1:16" s="14" customFormat="1" ht="24" customHeight="1" x14ac:dyDescent="0.25">
      <c r="A29" s="622"/>
      <c r="B29" s="16" t="s">
        <v>1270</v>
      </c>
      <c r="C29" s="625"/>
      <c r="D29" s="177"/>
      <c r="E29" s="508"/>
      <c r="F29" s="777"/>
      <c r="G29" s="27"/>
      <c r="H29" s="13"/>
      <c r="I29" s="13"/>
      <c r="J29" s="13"/>
      <c r="K29" s="13"/>
      <c r="L29" s="13"/>
      <c r="M29" s="13"/>
      <c r="N29" s="13"/>
      <c r="O29" s="13"/>
      <c r="P29" s="13"/>
    </row>
    <row r="30" spans="1:16" s="14" customFormat="1" ht="21" customHeight="1" x14ac:dyDescent="0.25">
      <c r="A30" s="622"/>
      <c r="B30" s="16" t="s">
        <v>1271</v>
      </c>
      <c r="C30" s="625"/>
      <c r="D30" s="177"/>
      <c r="E30" s="508"/>
      <c r="F30" s="777"/>
      <c r="G30" s="27"/>
      <c r="H30" s="13"/>
      <c r="I30" s="13"/>
      <c r="J30" s="13"/>
      <c r="K30" s="13"/>
      <c r="L30" s="13"/>
      <c r="M30" s="13"/>
      <c r="N30" s="13"/>
      <c r="O30" s="13"/>
      <c r="P30" s="13"/>
    </row>
    <row r="31" spans="1:16" s="14" customFormat="1" ht="60.75" customHeight="1" thickBot="1" x14ac:dyDescent="0.3">
      <c r="A31" s="628"/>
      <c r="B31" s="21" t="s">
        <v>1272</v>
      </c>
      <c r="C31" s="685"/>
      <c r="D31" s="180"/>
      <c r="E31" s="509"/>
      <c r="F31" s="778"/>
      <c r="G31" s="30"/>
      <c r="H31" s="13"/>
      <c r="I31" s="13"/>
      <c r="J31" s="13"/>
      <c r="K31" s="13"/>
      <c r="L31" s="13"/>
      <c r="M31" s="13"/>
      <c r="N31" s="13"/>
      <c r="O31" s="13"/>
      <c r="P31" s="13"/>
    </row>
    <row r="32" spans="1:16" s="14" customFormat="1" ht="19.5" customHeight="1" x14ac:dyDescent="0.25">
      <c r="A32" s="621" t="s">
        <v>1273</v>
      </c>
      <c r="B32" s="67" t="s">
        <v>1268</v>
      </c>
      <c r="C32" s="128"/>
      <c r="D32" s="176"/>
      <c r="E32" s="507" t="s">
        <v>1366</v>
      </c>
      <c r="F32" s="776" t="s">
        <v>1368</v>
      </c>
      <c r="G32" s="26"/>
      <c r="H32" s="13"/>
      <c r="I32" s="13"/>
      <c r="J32" s="13"/>
      <c r="K32" s="13"/>
      <c r="L32" s="13"/>
      <c r="M32" s="13"/>
      <c r="N32" s="13"/>
      <c r="O32" s="13"/>
      <c r="P32" s="13"/>
    </row>
    <row r="33" spans="1:16" s="14" customFormat="1" ht="24" customHeight="1" x14ac:dyDescent="0.25">
      <c r="A33" s="622"/>
      <c r="B33" s="16" t="s">
        <v>955</v>
      </c>
      <c r="C33" s="112"/>
      <c r="D33" s="177"/>
      <c r="E33" s="508"/>
      <c r="F33" s="777"/>
      <c r="G33" s="27"/>
      <c r="H33" s="13"/>
      <c r="I33" s="13"/>
      <c r="J33" s="13"/>
      <c r="K33" s="13"/>
      <c r="L33" s="13"/>
      <c r="M33" s="13"/>
      <c r="N33" s="13"/>
      <c r="O33" s="13"/>
      <c r="P33" s="13"/>
    </row>
    <row r="34" spans="1:16" s="14" customFormat="1" ht="30" customHeight="1" x14ac:dyDescent="0.25">
      <c r="A34" s="622"/>
      <c r="B34" s="16" t="s">
        <v>1271</v>
      </c>
      <c r="C34" s="173"/>
      <c r="D34" s="177"/>
      <c r="E34" s="508"/>
      <c r="F34" s="777"/>
      <c r="G34" s="27"/>
      <c r="H34" s="13"/>
      <c r="I34" s="13"/>
      <c r="J34" s="13"/>
      <c r="K34" s="13"/>
      <c r="L34" s="13"/>
      <c r="M34" s="13"/>
      <c r="N34" s="13"/>
      <c r="O34" s="13"/>
      <c r="P34" s="13"/>
    </row>
    <row r="35" spans="1:16" s="14" customFormat="1" ht="71.25" customHeight="1" thickBot="1" x14ac:dyDescent="0.3">
      <c r="A35" s="623"/>
      <c r="B35" s="20" t="s">
        <v>1274</v>
      </c>
      <c r="C35" s="174" t="s">
        <v>1275</v>
      </c>
      <c r="D35" s="178"/>
      <c r="E35" s="509"/>
      <c r="F35" s="778"/>
      <c r="G35" s="28"/>
      <c r="H35" s="13"/>
      <c r="I35" s="13"/>
      <c r="J35" s="13"/>
      <c r="K35" s="13"/>
      <c r="L35" s="13"/>
      <c r="M35" s="13"/>
      <c r="N35" s="13"/>
      <c r="O35" s="13"/>
      <c r="P35" s="13"/>
    </row>
    <row r="36" spans="1:16" s="14" customFormat="1" ht="27.75" customHeight="1" x14ac:dyDescent="0.25">
      <c r="A36" s="627" t="s">
        <v>1276</v>
      </c>
      <c r="B36" s="50" t="s">
        <v>1277</v>
      </c>
      <c r="C36" s="684"/>
      <c r="D36" s="179"/>
      <c r="E36" s="507"/>
      <c r="F36" s="66" t="s">
        <v>50</v>
      </c>
      <c r="G36" s="29"/>
      <c r="H36" s="13"/>
      <c r="I36" s="13"/>
      <c r="J36" s="13"/>
      <c r="K36" s="13"/>
      <c r="L36" s="13"/>
      <c r="M36" s="13"/>
      <c r="N36" s="13"/>
      <c r="O36" s="13"/>
      <c r="P36" s="13"/>
    </row>
    <row r="37" spans="1:16" s="14" customFormat="1" ht="24" customHeight="1" x14ac:dyDescent="0.25">
      <c r="A37" s="622"/>
      <c r="B37" s="16" t="s">
        <v>1278</v>
      </c>
      <c r="C37" s="625"/>
      <c r="D37" s="177"/>
      <c r="E37" s="508"/>
      <c r="F37" s="32" t="s">
        <v>11</v>
      </c>
      <c r="G37" s="27"/>
      <c r="H37" s="13"/>
      <c r="I37" s="13"/>
      <c r="J37" s="13"/>
      <c r="K37" s="13"/>
      <c r="L37" s="13"/>
      <c r="M37" s="13"/>
      <c r="N37" s="13"/>
      <c r="O37" s="13"/>
      <c r="P37" s="13"/>
    </row>
    <row r="38" spans="1:16" s="14" customFormat="1" ht="55.5" customHeight="1" x14ac:dyDescent="0.25">
      <c r="A38" s="622"/>
      <c r="B38" s="16" t="s">
        <v>1367</v>
      </c>
      <c r="C38" s="625"/>
      <c r="D38" s="177"/>
      <c r="E38" s="508"/>
      <c r="F38" s="32" t="s">
        <v>11</v>
      </c>
      <c r="G38" s="27"/>
      <c r="H38" s="13"/>
      <c r="I38" s="13"/>
      <c r="J38" s="13"/>
      <c r="K38" s="13"/>
      <c r="L38" s="13"/>
      <c r="M38" s="13"/>
      <c r="N38" s="13"/>
      <c r="O38" s="13"/>
      <c r="P38" s="13"/>
    </row>
    <row r="39" spans="1:16" s="14" customFormat="1" ht="17.25" customHeight="1" thickBot="1" x14ac:dyDescent="0.3">
      <c r="A39" s="628"/>
      <c r="B39" s="21" t="s">
        <v>1279</v>
      </c>
      <c r="C39" s="685"/>
      <c r="D39" s="180"/>
      <c r="E39" s="509"/>
      <c r="F39" s="34" t="s">
        <v>11</v>
      </c>
      <c r="G39" s="30"/>
      <c r="H39" s="13"/>
      <c r="I39" s="13"/>
      <c r="J39" s="13"/>
      <c r="K39" s="13"/>
      <c r="L39" s="13"/>
      <c r="M39" s="13"/>
      <c r="N39" s="13"/>
      <c r="O39" s="13"/>
      <c r="P39" s="13"/>
    </row>
    <row r="40" spans="1:16" s="14" customFormat="1" ht="19.5" customHeight="1" x14ac:dyDescent="0.25">
      <c r="A40" s="621" t="s">
        <v>1280</v>
      </c>
      <c r="B40" s="19" t="s">
        <v>1268</v>
      </c>
      <c r="C40" s="684" t="s">
        <v>1281</v>
      </c>
      <c r="D40" s="176"/>
      <c r="E40" s="507" t="s">
        <v>1366</v>
      </c>
      <c r="F40" s="507" t="s">
        <v>1369</v>
      </c>
      <c r="G40" s="26"/>
      <c r="H40" s="13"/>
      <c r="I40" s="13"/>
      <c r="J40" s="13"/>
      <c r="K40" s="13"/>
      <c r="L40" s="13"/>
      <c r="M40" s="13"/>
      <c r="N40" s="13"/>
      <c r="O40" s="13"/>
      <c r="P40" s="13"/>
    </row>
    <row r="41" spans="1:16" s="14" customFormat="1" ht="24" customHeight="1" x14ac:dyDescent="0.25">
      <c r="A41" s="622"/>
      <c r="B41" s="16" t="s">
        <v>955</v>
      </c>
      <c r="C41" s="625"/>
      <c r="D41" s="177"/>
      <c r="E41" s="508"/>
      <c r="F41" s="508"/>
      <c r="G41" s="27"/>
      <c r="H41" s="13"/>
      <c r="I41" s="13"/>
      <c r="J41" s="13"/>
      <c r="K41" s="13"/>
      <c r="L41" s="13"/>
      <c r="M41" s="13"/>
      <c r="N41" s="13"/>
      <c r="O41" s="13"/>
      <c r="P41" s="13"/>
    </row>
    <row r="42" spans="1:16" s="14" customFormat="1" ht="21" customHeight="1" x14ac:dyDescent="0.25">
      <c r="A42" s="622"/>
      <c r="B42" s="16" t="s">
        <v>1271</v>
      </c>
      <c r="C42" s="625"/>
      <c r="D42" s="177"/>
      <c r="E42" s="508"/>
      <c r="F42" s="508"/>
      <c r="G42" s="27"/>
      <c r="H42" s="13"/>
      <c r="I42" s="13"/>
      <c r="J42" s="13"/>
      <c r="K42" s="13"/>
      <c r="L42" s="13"/>
      <c r="M42" s="13"/>
      <c r="N42" s="13"/>
      <c r="O42" s="13"/>
      <c r="P42" s="13"/>
    </row>
    <row r="43" spans="1:16" s="14" customFormat="1" ht="88.5" customHeight="1" thickBot="1" x14ac:dyDescent="0.3">
      <c r="A43" s="623"/>
      <c r="B43" s="20" t="s">
        <v>1282</v>
      </c>
      <c r="C43" s="685"/>
      <c r="D43" s="178"/>
      <c r="E43" s="509"/>
      <c r="F43" s="509"/>
      <c r="G43" s="28"/>
      <c r="H43" s="13"/>
      <c r="I43" s="13"/>
      <c r="J43" s="13">
        <f>100/6</f>
        <v>16.666666666666668</v>
      </c>
      <c r="K43" s="13"/>
      <c r="L43" s="13"/>
      <c r="M43" s="13"/>
      <c r="N43" s="13"/>
      <c r="O43" s="13"/>
      <c r="P43" s="13"/>
    </row>
    <row r="44" spans="1:16" s="14" customFormat="1" x14ac:dyDescent="0.25">
      <c r="A44" s="62"/>
      <c r="C44" s="175"/>
      <c r="G44" s="13"/>
      <c r="H44" s="13"/>
      <c r="I44" s="13"/>
      <c r="J44" s="13"/>
      <c r="K44" s="13"/>
      <c r="L44" s="13"/>
      <c r="M44" s="13"/>
      <c r="N44" s="13"/>
      <c r="O44" s="13"/>
      <c r="P44" s="13"/>
    </row>
    <row r="46" spans="1:16" x14ac:dyDescent="0.3">
      <c r="A46" s="228" t="s">
        <v>233</v>
      </c>
      <c r="B46" s="570"/>
      <c r="C46" s="570"/>
      <c r="D46" s="570"/>
      <c r="E46" s="570"/>
      <c r="F46" s="570"/>
      <c r="G46" s="570"/>
    </row>
    <row r="47" spans="1:16" x14ac:dyDescent="0.3">
      <c r="B47" s="235"/>
      <c r="D47" s="235"/>
      <c r="E47" s="235"/>
      <c r="F47" s="235"/>
      <c r="G47" s="235"/>
    </row>
    <row r="49" spans="1:16" x14ac:dyDescent="0.3">
      <c r="A49" s="356" t="s">
        <v>234</v>
      </c>
      <c r="B49" s="571">
        <v>1</v>
      </c>
      <c r="C49" s="572"/>
      <c r="D49" s="572"/>
      <c r="E49" s="572"/>
      <c r="F49" s="572"/>
      <c r="G49" s="572"/>
    </row>
    <row r="51" spans="1:16" s="4" customFormat="1" ht="39.75" customHeight="1" x14ac:dyDescent="0.3">
      <c r="A51" s="562" t="s">
        <v>1612</v>
      </c>
      <c r="B51" s="562"/>
      <c r="C51" s="562"/>
      <c r="G51" s="3"/>
      <c r="H51" s="3"/>
      <c r="I51" s="3"/>
      <c r="J51" s="3"/>
      <c r="K51" s="3"/>
      <c r="L51" s="3"/>
      <c r="M51" s="3"/>
      <c r="N51" s="3"/>
      <c r="O51" s="3"/>
      <c r="P51" s="3"/>
    </row>
  </sheetData>
  <sheetProtection algorithmName="SHA-512" hashValue="K/Vv9oJWnaaOi5uJdwan+qnog8WguYmmNRAFyAowRjqSD+BjPCgFXXDReQ6FyIZCf93MQkUkZbVMQnAb2qi7sw==" saltValue="Pt/nACQzJ/A6QjYaW6SXiQ==" spinCount="100000" sheet="1" objects="1" scenarios="1"/>
  <mergeCells count="37">
    <mergeCell ref="A51:C51"/>
    <mergeCell ref="B49:G49"/>
    <mergeCell ref="F32:F35"/>
    <mergeCell ref="F28:F31"/>
    <mergeCell ref="A40:A43"/>
    <mergeCell ref="C40:C43"/>
    <mergeCell ref="E40:E43"/>
    <mergeCell ref="A28:A31"/>
    <mergeCell ref="C28:C31"/>
    <mergeCell ref="E28:E31"/>
    <mergeCell ref="A32:A35"/>
    <mergeCell ref="E32:E35"/>
    <mergeCell ref="B46:G46"/>
    <mergeCell ref="F40:F43"/>
    <mergeCell ref="A36:A39"/>
    <mergeCell ref="C36:C39"/>
    <mergeCell ref="E36:E39"/>
    <mergeCell ref="A20:A23"/>
    <mergeCell ref="C20:C21"/>
    <mergeCell ref="E20:E23"/>
    <mergeCell ref="A24:A27"/>
    <mergeCell ref="B24:B27"/>
    <mergeCell ref="C24:C27"/>
    <mergeCell ref="E24:E27"/>
    <mergeCell ref="O9:BF9"/>
    <mergeCell ref="B12:G12"/>
    <mergeCell ref="E15:F15"/>
    <mergeCell ref="A16:A19"/>
    <mergeCell ref="C16:C18"/>
    <mergeCell ref="E16:E19"/>
    <mergeCell ref="A9:A10"/>
    <mergeCell ref="B9:G10"/>
    <mergeCell ref="A1:G1"/>
    <mergeCell ref="A2:G2"/>
    <mergeCell ref="A3:G3"/>
    <mergeCell ref="B5:G5"/>
    <mergeCell ref="B7: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8"/>
  <sheetViews>
    <sheetView topLeftCell="A61" workbookViewId="0">
      <selection activeCell="A74" sqref="A74"/>
    </sheetView>
  </sheetViews>
  <sheetFormatPr baseColWidth="10" defaultColWidth="9.140625" defaultRowHeight="15" x14ac:dyDescent="0.3"/>
  <cols>
    <col min="1" max="1" width="41.140625" style="368" customWidth="1"/>
    <col min="2" max="2" width="83.140625" style="8" customWidth="1"/>
    <col min="3" max="3" width="31.7109375" style="8" customWidth="1"/>
    <col min="4" max="4" width="16.28515625" style="8" customWidth="1"/>
    <col min="5" max="5" width="9.5703125" style="8" customWidth="1"/>
    <col min="6" max="6" width="18.7109375" style="8" customWidth="1"/>
    <col min="7" max="7" width="40.7109375" style="7" customWidth="1"/>
    <col min="8" max="9" width="9.140625" style="7"/>
    <col min="10" max="10" width="40" style="7" customWidth="1"/>
    <col min="11" max="12" width="9.140625" style="7"/>
    <col min="13" max="16384" width="9.140625" style="8"/>
  </cols>
  <sheetData>
    <row r="1" spans="1:57" ht="29.25" customHeight="1" x14ac:dyDescent="0.3">
      <c r="A1" s="542" t="s">
        <v>12</v>
      </c>
      <c r="B1" s="542"/>
      <c r="C1" s="542"/>
      <c r="D1" s="542"/>
      <c r="E1" s="542"/>
      <c r="F1" s="542"/>
      <c r="G1" s="542"/>
    </row>
    <row r="2" spans="1:57" ht="21" customHeight="1" x14ac:dyDescent="0.3">
      <c r="A2" s="543" t="s">
        <v>4</v>
      </c>
      <c r="B2" s="543"/>
      <c r="C2" s="543"/>
      <c r="D2" s="543"/>
      <c r="E2" s="543"/>
      <c r="F2" s="543"/>
      <c r="G2" s="543"/>
    </row>
    <row r="3" spans="1:57" s="7" customFormat="1" ht="20.25" customHeight="1" x14ac:dyDescent="0.3">
      <c r="A3" s="544" t="s">
        <v>46</v>
      </c>
      <c r="B3" s="544"/>
      <c r="C3" s="544"/>
      <c r="D3" s="544"/>
      <c r="E3" s="544"/>
      <c r="F3" s="544"/>
      <c r="G3" s="544"/>
    </row>
    <row r="4" spans="1:57" s="7" customFormat="1" ht="20.25" customHeight="1" x14ac:dyDescent="0.3">
      <c r="A4" s="366"/>
      <c r="B4" s="367"/>
      <c r="C4" s="367"/>
      <c r="D4" s="367"/>
      <c r="E4" s="367"/>
      <c r="F4" s="367"/>
      <c r="G4" s="367"/>
    </row>
    <row r="5" spans="1:57" x14ac:dyDescent="0.3">
      <c r="A5" s="5" t="s">
        <v>3</v>
      </c>
      <c r="B5" s="545" t="s">
        <v>422</v>
      </c>
      <c r="C5" s="545"/>
      <c r="D5" s="545"/>
      <c r="E5" s="545"/>
      <c r="F5" s="545"/>
      <c r="G5" s="545"/>
    </row>
    <row r="6" spans="1:57" x14ac:dyDescent="0.3">
      <c r="B6" s="368"/>
      <c r="C6" s="368"/>
      <c r="D6" s="368"/>
      <c r="E6" s="368"/>
      <c r="F6" s="368"/>
      <c r="G6" s="369"/>
    </row>
    <row r="7" spans="1:57" ht="21.75" customHeight="1" x14ac:dyDescent="0.3">
      <c r="A7" s="5" t="s">
        <v>0</v>
      </c>
      <c r="B7" s="545" t="s">
        <v>423</v>
      </c>
      <c r="C7" s="545"/>
      <c r="D7" s="545"/>
      <c r="E7" s="545"/>
      <c r="F7" s="545"/>
      <c r="G7" s="545"/>
      <c r="H7" s="6"/>
      <c r="I7" s="6"/>
      <c r="J7" s="6"/>
      <c r="K7" s="6"/>
    </row>
    <row r="8" spans="1:57" x14ac:dyDescent="0.3">
      <c r="A8" s="6"/>
      <c r="B8" s="6"/>
      <c r="C8" s="6"/>
      <c r="D8" s="6"/>
      <c r="E8" s="6"/>
      <c r="F8" s="6"/>
      <c r="G8" s="369"/>
    </row>
    <row r="9" spans="1:57" ht="13.5" customHeight="1" x14ac:dyDescent="0.3">
      <c r="A9" s="546" t="s">
        <v>6</v>
      </c>
      <c r="B9" s="548" t="s">
        <v>424</v>
      </c>
      <c r="C9" s="549"/>
      <c r="D9" s="549"/>
      <c r="E9" s="549"/>
      <c r="F9" s="549"/>
      <c r="G9" s="550"/>
      <c r="H9" s="6"/>
      <c r="I9" s="6"/>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7"/>
      <c r="BD9" s="7"/>
      <c r="BE9" s="7"/>
    </row>
    <row r="10" spans="1:57" s="7" customFormat="1" ht="41.25" customHeight="1" x14ac:dyDescent="0.3">
      <c r="A10" s="547"/>
      <c r="B10" s="551"/>
      <c r="C10" s="552"/>
      <c r="D10" s="552"/>
      <c r="E10" s="552"/>
      <c r="F10" s="552"/>
      <c r="G10" s="553"/>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58"/>
      <c r="AR10" s="358"/>
      <c r="AS10" s="358"/>
      <c r="AT10" s="358"/>
      <c r="AU10" s="358"/>
      <c r="AV10" s="358"/>
      <c r="AW10" s="358"/>
      <c r="AX10" s="358"/>
      <c r="AY10" s="358"/>
      <c r="AZ10" s="358"/>
      <c r="BA10" s="358"/>
      <c r="BB10" s="358"/>
    </row>
    <row r="11" spans="1:57" x14ac:dyDescent="0.3">
      <c r="A11" s="6"/>
      <c r="B11" s="6"/>
      <c r="C11" s="6"/>
      <c r="D11" s="6"/>
      <c r="E11" s="6"/>
      <c r="F11" s="6"/>
      <c r="G11" s="369"/>
    </row>
    <row r="12" spans="1:57" ht="22.5" customHeight="1" x14ac:dyDescent="0.3">
      <c r="A12" s="5" t="s">
        <v>1</v>
      </c>
      <c r="B12" s="545" t="s">
        <v>47</v>
      </c>
      <c r="C12" s="545"/>
      <c r="D12" s="545"/>
      <c r="E12" s="545"/>
      <c r="F12" s="545"/>
      <c r="G12" s="545"/>
    </row>
    <row r="13" spans="1:57" x14ac:dyDescent="0.3">
      <c r="A13" s="6"/>
      <c r="B13" s="6"/>
      <c r="C13" s="6"/>
      <c r="D13" s="6"/>
      <c r="E13" s="6"/>
      <c r="F13" s="6"/>
      <c r="G13" s="369"/>
    </row>
    <row r="14" spans="1:57" ht="15.75" thickBot="1" x14ac:dyDescent="0.35"/>
    <row r="15" spans="1:57" ht="99.75" customHeight="1" thickBot="1" x14ac:dyDescent="0.35">
      <c r="A15" s="371" t="s">
        <v>2</v>
      </c>
      <c r="B15" s="372" t="s">
        <v>7</v>
      </c>
      <c r="C15" s="372" t="s">
        <v>9</v>
      </c>
      <c r="D15" s="372" t="s">
        <v>5</v>
      </c>
      <c r="E15" s="555" t="s">
        <v>10</v>
      </c>
      <c r="F15" s="556"/>
      <c r="G15" s="373" t="s">
        <v>8</v>
      </c>
    </row>
    <row r="16" spans="1:57" s="71" customFormat="1" ht="86.25" customHeight="1" thickBot="1" x14ac:dyDescent="0.3">
      <c r="A16" s="557" t="s">
        <v>425</v>
      </c>
      <c r="B16" s="19" t="s">
        <v>1390</v>
      </c>
      <c r="C16" s="350" t="s">
        <v>426</v>
      </c>
      <c r="D16" s="350"/>
      <c r="E16" s="539" t="s">
        <v>427</v>
      </c>
      <c r="F16" s="357" t="s">
        <v>428</v>
      </c>
      <c r="G16" s="357" t="s">
        <v>429</v>
      </c>
      <c r="H16" s="70"/>
      <c r="I16" s="70"/>
      <c r="J16" s="234"/>
      <c r="K16" s="70"/>
      <c r="L16" s="70"/>
    </row>
    <row r="17" spans="1:12" s="71" customFormat="1" ht="99.75" customHeight="1" thickBot="1" x14ac:dyDescent="0.3">
      <c r="A17" s="558"/>
      <c r="B17" s="19" t="s">
        <v>1391</v>
      </c>
      <c r="C17" s="350" t="s">
        <v>430</v>
      </c>
      <c r="D17" s="351"/>
      <c r="E17" s="540"/>
      <c r="F17" s="374" t="s">
        <v>428</v>
      </c>
      <c r="G17" s="357" t="s">
        <v>431</v>
      </c>
      <c r="H17" s="70"/>
      <c r="I17" s="70"/>
      <c r="J17" s="234"/>
      <c r="K17" s="70"/>
      <c r="L17" s="70"/>
    </row>
    <row r="18" spans="1:12" s="71" customFormat="1" ht="85.5" customHeight="1" thickBot="1" x14ac:dyDescent="0.3">
      <c r="A18" s="558"/>
      <c r="B18" s="19" t="s">
        <v>1392</v>
      </c>
      <c r="C18" s="350" t="s">
        <v>432</v>
      </c>
      <c r="D18" s="351"/>
      <c r="E18" s="540"/>
      <c r="F18" s="374" t="s">
        <v>428</v>
      </c>
      <c r="G18" s="375" t="s">
        <v>433</v>
      </c>
      <c r="H18" s="70"/>
      <c r="I18" s="70"/>
      <c r="J18" s="234"/>
      <c r="K18" s="70"/>
      <c r="L18" s="70"/>
    </row>
    <row r="19" spans="1:12" s="71" customFormat="1" ht="111.75" customHeight="1" thickBot="1" x14ac:dyDescent="0.3">
      <c r="A19" s="559"/>
      <c r="B19" s="19" t="s">
        <v>1393</v>
      </c>
      <c r="C19" s="350" t="s">
        <v>434</v>
      </c>
      <c r="D19" s="352"/>
      <c r="E19" s="541"/>
      <c r="F19" s="376" t="s">
        <v>428</v>
      </c>
      <c r="G19" s="377" t="s">
        <v>435</v>
      </c>
      <c r="H19" s="70"/>
      <c r="I19" s="70"/>
      <c r="J19" s="234"/>
      <c r="K19" s="70"/>
      <c r="L19" s="70"/>
    </row>
    <row r="20" spans="1:12" s="71" customFormat="1" ht="100.5" customHeight="1" x14ac:dyDescent="0.25">
      <c r="A20" s="536" t="s">
        <v>436</v>
      </c>
      <c r="B20" s="17" t="s">
        <v>1394</v>
      </c>
      <c r="C20" s="353" t="s">
        <v>437</v>
      </c>
      <c r="D20" s="353"/>
      <c r="E20" s="539" t="s">
        <v>427</v>
      </c>
      <c r="F20" s="378" t="s">
        <v>428</v>
      </c>
      <c r="G20" s="539" t="s">
        <v>438</v>
      </c>
      <c r="H20" s="70"/>
      <c r="I20" s="70"/>
      <c r="J20" s="234"/>
      <c r="K20" s="70"/>
      <c r="L20" s="70"/>
    </row>
    <row r="21" spans="1:12" s="71" customFormat="1" ht="93" customHeight="1" x14ac:dyDescent="0.25">
      <c r="A21" s="537"/>
      <c r="B21" s="17" t="s">
        <v>1395</v>
      </c>
      <c r="C21" s="353" t="s">
        <v>439</v>
      </c>
      <c r="D21" s="351"/>
      <c r="E21" s="540"/>
      <c r="F21" s="374" t="s">
        <v>428</v>
      </c>
      <c r="G21" s="540"/>
      <c r="H21" s="70"/>
      <c r="I21" s="70"/>
      <c r="J21" s="234"/>
      <c r="K21" s="70"/>
      <c r="L21" s="70"/>
    </row>
    <row r="22" spans="1:12" s="71" customFormat="1" ht="59.25" customHeight="1" x14ac:dyDescent="0.25">
      <c r="A22" s="537"/>
      <c r="B22" s="17" t="s">
        <v>1396</v>
      </c>
      <c r="C22" s="353" t="s">
        <v>440</v>
      </c>
      <c r="D22" s="351"/>
      <c r="E22" s="540"/>
      <c r="F22" s="374" t="s">
        <v>428</v>
      </c>
      <c r="G22" s="540"/>
      <c r="H22" s="70"/>
      <c r="I22" s="70"/>
      <c r="J22" s="234"/>
      <c r="K22" s="70"/>
      <c r="L22" s="70"/>
    </row>
    <row r="23" spans="1:12" s="71" customFormat="1" ht="79.5" customHeight="1" thickBot="1" x14ac:dyDescent="0.3">
      <c r="A23" s="538"/>
      <c r="B23" s="17" t="s">
        <v>1397</v>
      </c>
      <c r="C23" s="353" t="s">
        <v>441</v>
      </c>
      <c r="D23" s="354"/>
      <c r="E23" s="541"/>
      <c r="F23" s="376" t="s">
        <v>428</v>
      </c>
      <c r="G23" s="541"/>
      <c r="H23" s="70"/>
      <c r="I23" s="70"/>
      <c r="J23" s="234"/>
      <c r="K23" s="70"/>
      <c r="L23" s="70"/>
    </row>
    <row r="24" spans="1:12" s="71" customFormat="1" ht="54.75" customHeight="1" thickBot="1" x14ac:dyDescent="0.3">
      <c r="A24" s="560" t="s">
        <v>442</v>
      </c>
      <c r="B24" s="19" t="s">
        <v>1398</v>
      </c>
      <c r="C24" s="350" t="s">
        <v>443</v>
      </c>
      <c r="D24" s="350"/>
      <c r="E24" s="539" t="s">
        <v>427</v>
      </c>
      <c r="F24" s="378" t="s">
        <v>428</v>
      </c>
      <c r="G24" s="379" t="s">
        <v>444</v>
      </c>
      <c r="H24" s="70"/>
      <c r="I24" s="70"/>
      <c r="J24" s="234"/>
      <c r="K24" s="70"/>
      <c r="L24" s="70"/>
    </row>
    <row r="25" spans="1:12" s="71" customFormat="1" ht="43.5" customHeight="1" thickBot="1" x14ac:dyDescent="0.3">
      <c r="A25" s="537"/>
      <c r="B25" s="19" t="s">
        <v>1399</v>
      </c>
      <c r="C25" s="350" t="s">
        <v>443</v>
      </c>
      <c r="D25" s="351"/>
      <c r="E25" s="540"/>
      <c r="F25" s="374" t="s">
        <v>428</v>
      </c>
      <c r="G25" s="379" t="s">
        <v>445</v>
      </c>
      <c r="H25" s="70"/>
      <c r="I25" s="70"/>
      <c r="J25" s="234"/>
      <c r="K25" s="70"/>
      <c r="L25" s="70"/>
    </row>
    <row r="26" spans="1:12" s="71" customFormat="1" ht="59.25" customHeight="1" thickBot="1" x14ac:dyDescent="0.3">
      <c r="A26" s="537"/>
      <c r="B26" s="19" t="s">
        <v>1400</v>
      </c>
      <c r="C26" s="350" t="s">
        <v>446</v>
      </c>
      <c r="D26" s="351"/>
      <c r="E26" s="540"/>
      <c r="F26" s="374" t="s">
        <v>428</v>
      </c>
      <c r="G26" s="375" t="s">
        <v>447</v>
      </c>
      <c r="H26" s="70"/>
      <c r="I26" s="70"/>
      <c r="J26" s="234"/>
      <c r="K26" s="70"/>
      <c r="L26" s="70"/>
    </row>
    <row r="27" spans="1:12" s="71" customFormat="1" ht="51.75" customHeight="1" thickBot="1" x14ac:dyDescent="0.3">
      <c r="A27" s="561"/>
      <c r="B27" s="19" t="s">
        <v>1401</v>
      </c>
      <c r="C27" s="350" t="s">
        <v>446</v>
      </c>
      <c r="D27" s="352"/>
      <c r="E27" s="541"/>
      <c r="F27" s="376" t="s">
        <v>428</v>
      </c>
      <c r="G27" s="377" t="s">
        <v>448</v>
      </c>
      <c r="H27" s="70"/>
      <c r="I27" s="70"/>
      <c r="J27" s="70"/>
      <c r="K27" s="70"/>
      <c r="L27" s="70"/>
    </row>
    <row r="28" spans="1:12" s="71" customFormat="1" ht="57" customHeight="1" thickBot="1" x14ac:dyDescent="0.3">
      <c r="A28" s="536" t="s">
        <v>449</v>
      </c>
      <c r="B28" s="17" t="s">
        <v>1402</v>
      </c>
      <c r="C28" s="350" t="s">
        <v>443</v>
      </c>
      <c r="D28" s="353"/>
      <c r="E28" s="539" t="s">
        <v>427</v>
      </c>
      <c r="F28" s="378" t="s">
        <v>428</v>
      </c>
      <c r="G28" s="83" t="s">
        <v>450</v>
      </c>
      <c r="H28" s="70"/>
      <c r="I28" s="70"/>
      <c r="J28" s="70"/>
      <c r="K28" s="70"/>
      <c r="L28" s="70"/>
    </row>
    <row r="29" spans="1:12" s="71" customFormat="1" ht="50.25" customHeight="1" thickBot="1" x14ac:dyDescent="0.3">
      <c r="A29" s="537"/>
      <c r="B29" s="19" t="s">
        <v>1403</v>
      </c>
      <c r="C29" s="350" t="s">
        <v>443</v>
      </c>
      <c r="D29" s="351"/>
      <c r="E29" s="540"/>
      <c r="F29" s="374" t="s">
        <v>428</v>
      </c>
      <c r="G29" s="379" t="s">
        <v>445</v>
      </c>
      <c r="H29" s="70"/>
      <c r="I29" s="70"/>
      <c r="J29" s="70"/>
      <c r="K29" s="70"/>
      <c r="L29" s="70"/>
    </row>
    <row r="30" spans="1:12" s="71" customFormat="1" ht="45" customHeight="1" thickBot="1" x14ac:dyDescent="0.3">
      <c r="A30" s="537"/>
      <c r="B30" s="19" t="s">
        <v>1404</v>
      </c>
      <c r="C30" s="350" t="s">
        <v>443</v>
      </c>
      <c r="D30" s="351"/>
      <c r="E30" s="540"/>
      <c r="F30" s="374" t="s">
        <v>428</v>
      </c>
      <c r="G30" s="375" t="s">
        <v>447</v>
      </c>
      <c r="H30" s="70"/>
      <c r="I30" s="70"/>
      <c r="J30" s="70"/>
      <c r="K30" s="70"/>
      <c r="L30" s="70"/>
    </row>
    <row r="31" spans="1:12" s="71" customFormat="1" ht="50.25" customHeight="1" thickBot="1" x14ac:dyDescent="0.3">
      <c r="A31" s="538"/>
      <c r="B31" s="19" t="s">
        <v>451</v>
      </c>
      <c r="C31" s="350" t="s">
        <v>443</v>
      </c>
      <c r="D31" s="354"/>
      <c r="E31" s="541"/>
      <c r="F31" s="376" t="s">
        <v>428</v>
      </c>
      <c r="G31" s="377" t="s">
        <v>448</v>
      </c>
      <c r="H31" s="70"/>
      <c r="I31" s="70"/>
      <c r="J31" s="70"/>
      <c r="K31" s="70"/>
      <c r="L31" s="70"/>
    </row>
    <row r="32" spans="1:12" s="71" customFormat="1" ht="142.5" customHeight="1" thickBot="1" x14ac:dyDescent="0.3">
      <c r="A32" s="560" t="s">
        <v>452</v>
      </c>
      <c r="B32" s="67" t="s">
        <v>1405</v>
      </c>
      <c r="C32" s="350" t="s">
        <v>453</v>
      </c>
      <c r="D32" s="350"/>
      <c r="E32" s="539" t="s">
        <v>427</v>
      </c>
      <c r="F32" s="378" t="s">
        <v>428</v>
      </c>
      <c r="G32" s="83" t="s">
        <v>1613</v>
      </c>
      <c r="H32" s="70"/>
      <c r="I32" s="70"/>
      <c r="J32" s="70"/>
      <c r="K32" s="70"/>
      <c r="L32" s="70"/>
    </row>
    <row r="33" spans="1:12" s="71" customFormat="1" ht="46.5" customHeight="1" thickBot="1" x14ac:dyDescent="0.3">
      <c r="A33" s="537"/>
      <c r="B33" s="19" t="s">
        <v>1406</v>
      </c>
      <c r="C33" s="350" t="s">
        <v>453</v>
      </c>
      <c r="D33" s="351"/>
      <c r="E33" s="540"/>
      <c r="F33" s="374" t="s">
        <v>428</v>
      </c>
      <c r="G33" s="84" t="s">
        <v>454</v>
      </c>
      <c r="H33" s="70"/>
      <c r="I33" s="70"/>
      <c r="J33" s="70"/>
      <c r="K33" s="70"/>
      <c r="L33" s="70"/>
    </row>
    <row r="34" spans="1:12" s="71" customFormat="1" ht="55.5" customHeight="1" thickBot="1" x14ac:dyDescent="0.3">
      <c r="A34" s="537"/>
      <c r="B34" s="67" t="s">
        <v>455</v>
      </c>
      <c r="C34" s="350" t="s">
        <v>456</v>
      </c>
      <c r="D34" s="351"/>
      <c r="E34" s="540"/>
      <c r="F34" s="374" t="s">
        <v>428</v>
      </c>
      <c r="G34" s="84" t="s">
        <v>457</v>
      </c>
      <c r="H34" s="70"/>
      <c r="I34" s="70"/>
      <c r="J34" s="70"/>
      <c r="K34" s="70"/>
      <c r="L34" s="70"/>
    </row>
    <row r="35" spans="1:12" s="71" customFormat="1" ht="48.75" customHeight="1" thickBot="1" x14ac:dyDescent="0.3">
      <c r="A35" s="561"/>
      <c r="B35" s="67" t="s">
        <v>1407</v>
      </c>
      <c r="C35" s="350" t="s">
        <v>458</v>
      </c>
      <c r="D35" s="352"/>
      <c r="E35" s="541"/>
      <c r="F35" s="376" t="s">
        <v>428</v>
      </c>
      <c r="G35" s="85" t="s">
        <v>459</v>
      </c>
      <c r="H35" s="70"/>
      <c r="I35" s="70"/>
      <c r="J35" s="70"/>
      <c r="K35" s="70"/>
      <c r="L35" s="70"/>
    </row>
    <row r="36" spans="1:12" s="71" customFormat="1" ht="187.5" customHeight="1" x14ac:dyDescent="0.25">
      <c r="A36" s="536" t="s">
        <v>460</v>
      </c>
      <c r="B36" s="50" t="s">
        <v>1408</v>
      </c>
      <c r="C36" s="353" t="s">
        <v>461</v>
      </c>
      <c r="D36" s="353"/>
      <c r="E36" s="539" t="s">
        <v>427</v>
      </c>
      <c r="F36" s="378" t="s">
        <v>428</v>
      </c>
      <c r="G36" s="86" t="s">
        <v>1614</v>
      </c>
      <c r="H36" s="70"/>
      <c r="I36" s="70"/>
      <c r="J36" s="70"/>
      <c r="K36" s="70"/>
      <c r="L36" s="70"/>
    </row>
    <row r="37" spans="1:12" s="71" customFormat="1" ht="48.75" customHeight="1" x14ac:dyDescent="0.25">
      <c r="A37" s="537"/>
      <c r="B37" s="50" t="s">
        <v>1409</v>
      </c>
      <c r="C37" s="353" t="s">
        <v>461</v>
      </c>
      <c r="D37" s="351"/>
      <c r="E37" s="540"/>
      <c r="F37" s="374" t="s">
        <v>428</v>
      </c>
      <c r="G37" s="86" t="s">
        <v>462</v>
      </c>
      <c r="H37" s="70"/>
      <c r="I37" s="70"/>
      <c r="J37" s="70"/>
      <c r="K37" s="70"/>
      <c r="L37" s="70"/>
    </row>
    <row r="38" spans="1:12" s="71" customFormat="1" ht="53.25" customHeight="1" x14ac:dyDescent="0.25">
      <c r="A38" s="537"/>
      <c r="B38" s="50" t="s">
        <v>1615</v>
      </c>
      <c r="C38" s="353" t="s">
        <v>463</v>
      </c>
      <c r="D38" s="351"/>
      <c r="E38" s="540"/>
      <c r="F38" s="374" t="s">
        <v>428</v>
      </c>
      <c r="G38" s="375" t="s">
        <v>464</v>
      </c>
      <c r="H38" s="70"/>
      <c r="I38" s="70"/>
      <c r="J38" s="70"/>
      <c r="K38" s="70"/>
      <c r="L38" s="70"/>
    </row>
    <row r="39" spans="1:12" s="71" customFormat="1" ht="42" customHeight="1" thickBot="1" x14ac:dyDescent="0.3">
      <c r="A39" s="538"/>
      <c r="B39" s="50" t="s">
        <v>1616</v>
      </c>
      <c r="C39" s="353" t="s">
        <v>461</v>
      </c>
      <c r="D39" s="354"/>
      <c r="E39" s="541"/>
      <c r="F39" s="376" t="s">
        <v>428</v>
      </c>
      <c r="G39" s="86" t="s">
        <v>462</v>
      </c>
      <c r="H39" s="70"/>
      <c r="I39" s="70"/>
      <c r="J39" s="70"/>
      <c r="K39" s="70"/>
      <c r="L39" s="70"/>
    </row>
    <row r="40" spans="1:12" s="71" customFormat="1" ht="186" customHeight="1" thickBot="1" x14ac:dyDescent="0.3">
      <c r="A40" s="560" t="s">
        <v>465</v>
      </c>
      <c r="B40" s="19" t="s">
        <v>1410</v>
      </c>
      <c r="C40" s="350" t="s">
        <v>466</v>
      </c>
      <c r="D40" s="350"/>
      <c r="E40" s="539" t="s">
        <v>427</v>
      </c>
      <c r="F40" s="378" t="s">
        <v>428</v>
      </c>
      <c r="G40" s="83" t="s">
        <v>467</v>
      </c>
      <c r="H40" s="70"/>
      <c r="I40" s="70"/>
      <c r="J40" s="70"/>
      <c r="K40" s="70"/>
      <c r="L40" s="70"/>
    </row>
    <row r="41" spans="1:12" s="71" customFormat="1" ht="108.75" customHeight="1" thickBot="1" x14ac:dyDescent="0.3">
      <c r="A41" s="537"/>
      <c r="B41" s="19" t="s">
        <v>1411</v>
      </c>
      <c r="C41" s="350" t="s">
        <v>466</v>
      </c>
      <c r="D41" s="351"/>
      <c r="E41" s="540"/>
      <c r="F41" s="374" t="s">
        <v>428</v>
      </c>
      <c r="G41" s="83" t="s">
        <v>468</v>
      </c>
      <c r="H41" s="70"/>
      <c r="I41" s="70"/>
      <c r="J41" s="70"/>
      <c r="K41" s="70"/>
      <c r="L41" s="70"/>
    </row>
    <row r="42" spans="1:12" s="71" customFormat="1" ht="39" customHeight="1" thickBot="1" x14ac:dyDescent="0.3">
      <c r="A42" s="537"/>
      <c r="B42" s="50" t="s">
        <v>469</v>
      </c>
      <c r="C42" s="350" t="s">
        <v>470</v>
      </c>
      <c r="D42" s="351"/>
      <c r="E42" s="540"/>
      <c r="F42" s="380" t="s">
        <v>471</v>
      </c>
      <c r="G42" s="87" t="s">
        <v>472</v>
      </c>
      <c r="H42" s="70"/>
      <c r="I42" s="70"/>
      <c r="J42" s="70"/>
      <c r="K42" s="70"/>
      <c r="L42" s="70"/>
    </row>
    <row r="43" spans="1:12" s="71" customFormat="1" ht="26.25" customHeight="1" thickBot="1" x14ac:dyDescent="0.3">
      <c r="A43" s="561"/>
      <c r="B43" s="19" t="s">
        <v>1412</v>
      </c>
      <c r="C43" s="352"/>
      <c r="D43" s="352"/>
      <c r="E43" s="541"/>
      <c r="F43" s="380" t="s">
        <v>473</v>
      </c>
      <c r="G43" s="85" t="s">
        <v>474</v>
      </c>
      <c r="H43" s="70"/>
      <c r="I43" s="70"/>
      <c r="J43" s="70"/>
      <c r="K43" s="70"/>
      <c r="L43" s="70"/>
    </row>
    <row r="44" spans="1:12" s="71" customFormat="1" ht="93" customHeight="1" x14ac:dyDescent="0.25">
      <c r="A44" s="536" t="s">
        <v>475</v>
      </c>
      <c r="B44" s="50" t="s">
        <v>1413</v>
      </c>
      <c r="C44" s="353" t="s">
        <v>466</v>
      </c>
      <c r="D44" s="353"/>
      <c r="E44" s="539" t="s">
        <v>427</v>
      </c>
      <c r="F44" s="378" t="s">
        <v>428</v>
      </c>
      <c r="G44" s="539" t="s">
        <v>476</v>
      </c>
      <c r="H44" s="70"/>
      <c r="I44" s="70"/>
      <c r="J44" s="70"/>
      <c r="K44" s="70"/>
      <c r="L44" s="70"/>
    </row>
    <row r="45" spans="1:12" s="71" customFormat="1" ht="80.25" customHeight="1" thickBot="1" x14ac:dyDescent="0.3">
      <c r="A45" s="537"/>
      <c r="B45" s="50" t="s">
        <v>1414</v>
      </c>
      <c r="C45" s="353" t="s">
        <v>477</v>
      </c>
      <c r="D45" s="351"/>
      <c r="E45" s="540"/>
      <c r="F45" s="374" t="s">
        <v>428</v>
      </c>
      <c r="G45" s="540"/>
      <c r="H45" s="70"/>
      <c r="I45" s="70"/>
      <c r="J45" s="70"/>
      <c r="K45" s="70"/>
      <c r="L45" s="70"/>
    </row>
    <row r="46" spans="1:12" s="71" customFormat="1" ht="60" customHeight="1" x14ac:dyDescent="0.25">
      <c r="A46" s="537"/>
      <c r="B46" s="50" t="s">
        <v>469</v>
      </c>
      <c r="C46" s="350" t="s">
        <v>478</v>
      </c>
      <c r="D46" s="351"/>
      <c r="E46" s="540"/>
      <c r="F46" s="374" t="s">
        <v>428</v>
      </c>
      <c r="G46" s="540"/>
      <c r="H46" s="70"/>
      <c r="I46" s="70"/>
      <c r="J46" s="70"/>
      <c r="K46" s="70"/>
      <c r="L46" s="70"/>
    </row>
    <row r="47" spans="1:12" s="71" customFormat="1" ht="53.25" customHeight="1" thickBot="1" x14ac:dyDescent="0.3">
      <c r="A47" s="538"/>
      <c r="B47" s="50" t="s">
        <v>1415</v>
      </c>
      <c r="C47" s="354"/>
      <c r="D47" s="354"/>
      <c r="E47" s="541"/>
      <c r="F47" s="376" t="s">
        <v>428</v>
      </c>
      <c r="G47" s="541"/>
      <c r="H47" s="70"/>
      <c r="I47" s="70"/>
      <c r="J47" s="70"/>
      <c r="K47" s="70"/>
      <c r="L47" s="70"/>
    </row>
    <row r="48" spans="1:12" s="71" customFormat="1" ht="135.75" customHeight="1" thickBot="1" x14ac:dyDescent="0.3">
      <c r="A48" s="560" t="s">
        <v>479</v>
      </c>
      <c r="B48" s="19" t="s">
        <v>1416</v>
      </c>
      <c r="C48" s="350" t="s">
        <v>480</v>
      </c>
      <c r="D48" s="350"/>
      <c r="E48" s="539" t="s">
        <v>427</v>
      </c>
      <c r="F48" s="378" t="s">
        <v>428</v>
      </c>
      <c r="G48" s="83" t="s">
        <v>481</v>
      </c>
      <c r="H48" s="70"/>
      <c r="I48" s="70"/>
      <c r="J48" s="70"/>
      <c r="K48" s="70"/>
      <c r="L48" s="70"/>
    </row>
    <row r="49" spans="1:12" s="71" customFormat="1" ht="153" customHeight="1" thickBot="1" x14ac:dyDescent="0.3">
      <c r="A49" s="537"/>
      <c r="B49" s="19" t="s">
        <v>1417</v>
      </c>
      <c r="C49" s="350" t="s">
        <v>480</v>
      </c>
      <c r="D49" s="351"/>
      <c r="E49" s="540"/>
      <c r="F49" s="374" t="s">
        <v>428</v>
      </c>
      <c r="G49" s="83" t="s">
        <v>482</v>
      </c>
      <c r="H49" s="70"/>
      <c r="I49" s="70"/>
      <c r="J49" s="70"/>
      <c r="K49" s="70"/>
      <c r="L49" s="70"/>
    </row>
    <row r="50" spans="1:12" s="71" customFormat="1" ht="54" customHeight="1" thickBot="1" x14ac:dyDescent="0.3">
      <c r="A50" s="537"/>
      <c r="B50" s="19" t="s">
        <v>1418</v>
      </c>
      <c r="C50" s="350" t="s">
        <v>478</v>
      </c>
      <c r="D50" s="351"/>
      <c r="E50" s="540"/>
      <c r="F50" s="374" t="s">
        <v>428</v>
      </c>
      <c r="G50" s="85"/>
      <c r="H50" s="70"/>
      <c r="I50" s="70"/>
      <c r="J50" s="70"/>
      <c r="K50" s="70"/>
      <c r="L50" s="70"/>
    </row>
    <row r="51" spans="1:12" s="71" customFormat="1" ht="66.75" customHeight="1" thickBot="1" x14ac:dyDescent="0.3">
      <c r="A51" s="561"/>
      <c r="B51" s="19" t="s">
        <v>1419</v>
      </c>
      <c r="C51" s="350" t="s">
        <v>483</v>
      </c>
      <c r="D51" s="352"/>
      <c r="E51" s="541"/>
      <c r="F51" s="376" t="s">
        <v>428</v>
      </c>
      <c r="G51" s="85"/>
      <c r="H51" s="70"/>
      <c r="I51" s="70"/>
      <c r="J51" s="70"/>
      <c r="K51" s="70"/>
      <c r="L51" s="70"/>
    </row>
    <row r="52" spans="1:12" s="71" customFormat="1" ht="23.25" customHeight="1" thickBot="1" x14ac:dyDescent="0.3">
      <c r="A52" s="536" t="s">
        <v>484</v>
      </c>
      <c r="B52" s="17" t="s">
        <v>1420</v>
      </c>
      <c r="C52" s="353" t="s">
        <v>485</v>
      </c>
      <c r="D52" s="353"/>
      <c r="E52" s="539" t="s">
        <v>427</v>
      </c>
      <c r="F52" s="378" t="s">
        <v>428</v>
      </c>
      <c r="G52" s="85" t="s">
        <v>486</v>
      </c>
      <c r="H52" s="70"/>
      <c r="I52" s="70"/>
      <c r="J52" s="70"/>
      <c r="K52" s="70"/>
      <c r="L52" s="70"/>
    </row>
    <row r="53" spans="1:12" s="71" customFormat="1" ht="38.25" customHeight="1" thickBot="1" x14ac:dyDescent="0.3">
      <c r="A53" s="537"/>
      <c r="B53" s="353" t="s">
        <v>1421</v>
      </c>
      <c r="C53" s="353" t="s">
        <v>485</v>
      </c>
      <c r="D53" s="351"/>
      <c r="E53" s="540"/>
      <c r="F53" s="374" t="s">
        <v>428</v>
      </c>
      <c r="G53" s="85" t="s">
        <v>486</v>
      </c>
      <c r="H53" s="70"/>
      <c r="I53" s="70"/>
      <c r="J53" s="70"/>
      <c r="K53" s="70"/>
      <c r="L53" s="70"/>
    </row>
    <row r="54" spans="1:12" s="71" customFormat="1" ht="39.75" customHeight="1" thickBot="1" x14ac:dyDescent="0.3">
      <c r="A54" s="537"/>
      <c r="B54" s="353" t="s">
        <v>1422</v>
      </c>
      <c r="C54" s="353" t="s">
        <v>485</v>
      </c>
      <c r="D54" s="351"/>
      <c r="E54" s="540"/>
      <c r="F54" s="374" t="s">
        <v>428</v>
      </c>
      <c r="G54" s="85" t="s">
        <v>486</v>
      </c>
      <c r="H54" s="70"/>
      <c r="I54" s="70"/>
      <c r="J54" s="70"/>
      <c r="K54" s="70"/>
      <c r="L54" s="70"/>
    </row>
    <row r="55" spans="1:12" s="71" customFormat="1" ht="44.25" customHeight="1" thickBot="1" x14ac:dyDescent="0.3">
      <c r="A55" s="537"/>
      <c r="B55" s="355" t="s">
        <v>487</v>
      </c>
      <c r="C55" s="353" t="s">
        <v>485</v>
      </c>
      <c r="D55" s="351"/>
      <c r="E55" s="541"/>
      <c r="F55" s="376" t="s">
        <v>428</v>
      </c>
      <c r="G55" s="85" t="s">
        <v>486</v>
      </c>
      <c r="H55" s="70"/>
      <c r="I55" s="70"/>
      <c r="J55" s="70"/>
      <c r="K55" s="70"/>
      <c r="L55" s="70"/>
    </row>
    <row r="56" spans="1:12" s="71" customFormat="1" ht="104.25" customHeight="1" thickBot="1" x14ac:dyDescent="0.3">
      <c r="A56" s="560" t="s">
        <v>488</v>
      </c>
      <c r="B56" s="67" t="s">
        <v>1423</v>
      </c>
      <c r="C56" s="350" t="s">
        <v>489</v>
      </c>
      <c r="D56" s="350"/>
      <c r="E56" s="539" t="s">
        <v>427</v>
      </c>
      <c r="F56" s="378" t="s">
        <v>428</v>
      </c>
      <c r="G56" s="539" t="s">
        <v>490</v>
      </c>
      <c r="H56" s="70"/>
      <c r="I56" s="70"/>
      <c r="J56" s="381"/>
      <c r="K56" s="70"/>
      <c r="L56" s="70"/>
    </row>
    <row r="57" spans="1:12" s="71" customFormat="1" ht="45" customHeight="1" thickBot="1" x14ac:dyDescent="0.3">
      <c r="A57" s="537"/>
      <c r="B57" s="67" t="s">
        <v>1424</v>
      </c>
      <c r="C57" s="350" t="s">
        <v>489</v>
      </c>
      <c r="D57" s="351"/>
      <c r="E57" s="540"/>
      <c r="F57" s="374" t="s">
        <v>428</v>
      </c>
      <c r="G57" s="540"/>
      <c r="H57" s="70"/>
      <c r="I57" s="70"/>
      <c r="J57" s="70"/>
      <c r="K57" s="70"/>
      <c r="L57" s="70"/>
    </row>
    <row r="58" spans="1:12" s="71" customFormat="1" ht="50.25" customHeight="1" thickBot="1" x14ac:dyDescent="0.3">
      <c r="A58" s="537"/>
      <c r="B58" s="67" t="s">
        <v>1425</v>
      </c>
      <c r="C58" s="350" t="s">
        <v>491</v>
      </c>
      <c r="D58" s="351"/>
      <c r="E58" s="540"/>
      <c r="F58" s="374" t="s">
        <v>428</v>
      </c>
      <c r="G58" s="540"/>
      <c r="H58" s="70"/>
      <c r="I58" s="70"/>
      <c r="J58" s="70"/>
      <c r="K58" s="70"/>
      <c r="L58" s="70"/>
    </row>
    <row r="59" spans="1:12" s="71" customFormat="1" ht="149.25" customHeight="1" thickBot="1" x14ac:dyDescent="0.3">
      <c r="A59" s="561"/>
      <c r="B59" s="67" t="s">
        <v>1426</v>
      </c>
      <c r="C59" s="350" t="s">
        <v>492</v>
      </c>
      <c r="D59" s="352"/>
      <c r="E59" s="541"/>
      <c r="F59" s="376" t="s">
        <v>428</v>
      </c>
      <c r="G59" s="541"/>
      <c r="H59" s="70"/>
      <c r="I59" s="70"/>
      <c r="J59" s="70"/>
      <c r="K59" s="70"/>
      <c r="L59" s="70"/>
    </row>
    <row r="60" spans="1:12" s="71" customFormat="1" x14ac:dyDescent="0.25">
      <c r="A60" s="382"/>
      <c r="G60" s="70"/>
      <c r="H60" s="70"/>
      <c r="I60" s="70"/>
      <c r="J60" s="70"/>
      <c r="K60" s="70"/>
      <c r="L60" s="70"/>
    </row>
    <row r="61" spans="1:12" s="71" customFormat="1" x14ac:dyDescent="0.25">
      <c r="A61" s="382"/>
      <c r="G61" s="70"/>
      <c r="H61" s="70"/>
      <c r="I61" s="70"/>
      <c r="J61" s="70"/>
      <c r="K61" s="70"/>
      <c r="L61" s="70"/>
    </row>
    <row r="63" spans="1:12" x14ac:dyDescent="0.3">
      <c r="A63" s="368" t="s">
        <v>233</v>
      </c>
      <c r="B63" s="563"/>
      <c r="C63" s="563"/>
      <c r="D63" s="563"/>
      <c r="E63" s="563"/>
      <c r="F63" s="563"/>
      <c r="G63" s="563"/>
    </row>
    <row r="64" spans="1:12" x14ac:dyDescent="0.3">
      <c r="B64" s="383"/>
      <c r="C64" s="383"/>
      <c r="D64" s="383"/>
      <c r="E64" s="383"/>
      <c r="F64" s="383"/>
      <c r="G64" s="383"/>
    </row>
    <row r="65" spans="1:16" x14ac:dyDescent="0.3">
      <c r="A65" s="368" t="s">
        <v>234</v>
      </c>
      <c r="B65" s="564">
        <v>1</v>
      </c>
      <c r="C65" s="565"/>
      <c r="D65" s="565"/>
      <c r="E65" s="565"/>
      <c r="F65" s="565"/>
      <c r="G65" s="565"/>
    </row>
    <row r="68" spans="1:16" s="71" customFormat="1" ht="30" customHeight="1" x14ac:dyDescent="0.25">
      <c r="A68" s="562" t="s">
        <v>1612</v>
      </c>
      <c r="B68" s="562"/>
      <c r="C68" s="562"/>
      <c r="G68" s="70"/>
      <c r="H68" s="70"/>
      <c r="I68" s="70"/>
      <c r="J68" s="70"/>
      <c r="K68" s="70"/>
      <c r="L68" s="70"/>
      <c r="M68" s="70"/>
      <c r="N68" s="70"/>
      <c r="O68" s="70"/>
      <c r="P68" s="70"/>
    </row>
  </sheetData>
  <sheetProtection algorithmName="SHA-512" hashValue="qmD9QulXEXzdHxTqwuZ7jrMPnVbvBgwxJF5fRUlM1uVAPDxO5v6PAMZf5hqi0r/H73Sfy8S/qeqQ1mxtqS/qkw==" saltValue="SgfQAj9rl2/ccyMIBkWJXg==" spinCount="100000" sheet="1" objects="1" scenarios="1"/>
  <mergeCells count="38">
    <mergeCell ref="A68:C68"/>
    <mergeCell ref="B63:G63"/>
    <mergeCell ref="B65:G65"/>
    <mergeCell ref="G44:G47"/>
    <mergeCell ref="A48:A51"/>
    <mergeCell ref="E48:E51"/>
    <mergeCell ref="A52:A55"/>
    <mergeCell ref="E52:E55"/>
    <mergeCell ref="A56:A59"/>
    <mergeCell ref="E56:E59"/>
    <mergeCell ref="G56:G59"/>
    <mergeCell ref="A36:A39"/>
    <mergeCell ref="E36:E39"/>
    <mergeCell ref="A40:A43"/>
    <mergeCell ref="E40:E43"/>
    <mergeCell ref="A44:A47"/>
    <mergeCell ref="E44:E47"/>
    <mergeCell ref="A24:A27"/>
    <mergeCell ref="E24:E27"/>
    <mergeCell ref="A28:A31"/>
    <mergeCell ref="E28:E31"/>
    <mergeCell ref="A32:A35"/>
    <mergeCell ref="E32:E35"/>
    <mergeCell ref="K9:BB9"/>
    <mergeCell ref="B12:G12"/>
    <mergeCell ref="E15:F15"/>
    <mergeCell ref="A16:A19"/>
    <mergeCell ref="E16:E19"/>
    <mergeCell ref="A20:A23"/>
    <mergeCell ref="E20:E23"/>
    <mergeCell ref="G20:G23"/>
    <mergeCell ref="A1:G1"/>
    <mergeCell ref="A2:G2"/>
    <mergeCell ref="A3:G3"/>
    <mergeCell ref="B5:G5"/>
    <mergeCell ref="B7:G7"/>
    <mergeCell ref="A9:A10"/>
    <mergeCell ref="B9:G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3"/>
  <sheetViews>
    <sheetView topLeftCell="A37" zoomScale="80" zoomScaleNormal="80" workbookViewId="0">
      <selection activeCell="B7" sqref="B7:G7"/>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1086</v>
      </c>
      <c r="B3" s="645"/>
      <c r="C3" s="645"/>
      <c r="D3" s="645"/>
      <c r="E3" s="645"/>
      <c r="F3" s="645"/>
      <c r="G3" s="645"/>
    </row>
    <row r="4" spans="1:61" s="223" customFormat="1" ht="20.25" customHeight="1" x14ac:dyDescent="0.3">
      <c r="A4" s="225"/>
      <c r="B4" s="226"/>
      <c r="C4" s="226"/>
      <c r="D4" s="226"/>
      <c r="E4" s="226"/>
      <c r="F4" s="226"/>
      <c r="G4" s="226"/>
    </row>
    <row r="5" spans="1:61" x14ac:dyDescent="0.3">
      <c r="A5" s="316" t="s">
        <v>3</v>
      </c>
      <c r="B5" s="646" t="s">
        <v>1087</v>
      </c>
      <c r="C5" s="646"/>
      <c r="D5" s="646"/>
      <c r="E5" s="646"/>
      <c r="F5" s="646"/>
      <c r="G5" s="646"/>
    </row>
    <row r="6" spans="1:61" x14ac:dyDescent="0.3">
      <c r="B6" s="228"/>
      <c r="C6" s="228"/>
      <c r="D6" s="228"/>
      <c r="E6" s="228"/>
      <c r="F6" s="228"/>
      <c r="G6" s="229"/>
    </row>
    <row r="7" spans="1:61" ht="21.75" customHeight="1" x14ac:dyDescent="0.3">
      <c r="A7" s="141" t="s">
        <v>0</v>
      </c>
      <c r="B7" s="646" t="s">
        <v>1088</v>
      </c>
      <c r="C7" s="646"/>
      <c r="D7" s="646"/>
      <c r="E7" s="646"/>
      <c r="F7" s="646"/>
      <c r="G7" s="646"/>
      <c r="H7" s="6"/>
      <c r="I7" s="6"/>
      <c r="J7" s="6"/>
      <c r="K7" s="6"/>
      <c r="L7" s="6"/>
      <c r="M7" s="6"/>
      <c r="N7" s="6"/>
      <c r="O7" s="6"/>
    </row>
    <row r="8" spans="1:61" x14ac:dyDescent="0.3">
      <c r="A8" s="6"/>
      <c r="B8" s="6"/>
      <c r="C8" s="6"/>
      <c r="D8" s="6"/>
      <c r="E8" s="6"/>
      <c r="F8" s="6"/>
      <c r="G8" s="229"/>
    </row>
    <row r="9" spans="1:61" s="8" customFormat="1" ht="13.5" customHeight="1" x14ac:dyDescent="0.3">
      <c r="A9" s="779" t="s">
        <v>6</v>
      </c>
      <c r="B9" s="648" t="s">
        <v>1089</v>
      </c>
      <c r="C9" s="649"/>
      <c r="D9" s="649"/>
      <c r="E9" s="649"/>
      <c r="F9" s="649"/>
      <c r="G9" s="650"/>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780"/>
      <c r="B10" s="651"/>
      <c r="C10" s="652"/>
      <c r="D10" s="652"/>
      <c r="E10" s="652"/>
      <c r="F10" s="652"/>
      <c r="G10" s="653"/>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6"/>
      <c r="E11" s="6"/>
      <c r="F11" s="6"/>
      <c r="G11" s="229"/>
    </row>
    <row r="12" spans="1:61" ht="22.5" customHeight="1" x14ac:dyDescent="0.3">
      <c r="A12" s="141" t="s">
        <v>1</v>
      </c>
      <c r="B12" s="646" t="s">
        <v>1088</v>
      </c>
      <c r="C12" s="646"/>
      <c r="D12" s="646"/>
      <c r="E12" s="646"/>
      <c r="F12" s="646"/>
      <c r="G12" s="646"/>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56.25" customHeight="1" x14ac:dyDescent="0.25">
      <c r="A16" s="621" t="s">
        <v>1090</v>
      </c>
      <c r="B16" s="19" t="s">
        <v>1091</v>
      </c>
      <c r="C16" s="312" t="s">
        <v>1092</v>
      </c>
      <c r="D16" s="176"/>
      <c r="E16" s="507" t="s">
        <v>1370</v>
      </c>
      <c r="F16" s="31" t="s">
        <v>257</v>
      </c>
      <c r="G16" s="26"/>
      <c r="H16" s="13"/>
      <c r="I16" s="13"/>
      <c r="J16" s="13"/>
      <c r="K16" s="13"/>
      <c r="L16" s="13"/>
      <c r="M16" s="13"/>
      <c r="N16" s="13"/>
      <c r="O16" s="13"/>
      <c r="P16" s="13"/>
    </row>
    <row r="17" spans="1:16" s="14" customFormat="1" ht="122.25" customHeight="1" x14ac:dyDescent="0.25">
      <c r="A17" s="622"/>
      <c r="B17" s="142" t="s">
        <v>1093</v>
      </c>
      <c r="C17" s="177" t="s">
        <v>1094</v>
      </c>
      <c r="D17" s="177" t="s">
        <v>1095</v>
      </c>
      <c r="E17" s="508"/>
      <c r="F17" s="32" t="s">
        <v>1341</v>
      </c>
      <c r="G17" s="27"/>
      <c r="H17" s="13"/>
      <c r="I17" s="13"/>
      <c r="J17" s="13"/>
      <c r="K17" s="13"/>
      <c r="L17" s="13"/>
      <c r="M17" s="13"/>
      <c r="N17" s="13"/>
      <c r="O17" s="13"/>
      <c r="P17" s="13"/>
    </row>
    <row r="18" spans="1:16" s="14" customFormat="1" ht="76.5" customHeight="1" x14ac:dyDescent="0.25">
      <c r="A18" s="622"/>
      <c r="B18" s="16" t="s">
        <v>1096</v>
      </c>
      <c r="C18" s="15" t="s">
        <v>1097</v>
      </c>
      <c r="D18" s="177"/>
      <c r="E18" s="508"/>
      <c r="F18" s="32" t="s">
        <v>1346</v>
      </c>
      <c r="G18" s="27"/>
      <c r="H18" s="13"/>
      <c r="I18" s="13"/>
      <c r="J18" s="13"/>
      <c r="K18" s="13"/>
      <c r="L18" s="13"/>
      <c r="M18" s="13"/>
      <c r="N18" s="13"/>
      <c r="O18" s="13"/>
      <c r="P18" s="13"/>
    </row>
    <row r="19" spans="1:16" s="14" customFormat="1" ht="76.5" customHeight="1" thickBot="1" x14ac:dyDescent="0.3">
      <c r="A19" s="623"/>
      <c r="B19" s="20" t="s">
        <v>1371</v>
      </c>
      <c r="C19" s="15" t="s">
        <v>1097</v>
      </c>
      <c r="D19" s="178"/>
      <c r="E19" s="509"/>
      <c r="F19" s="33" t="s">
        <v>1363</v>
      </c>
      <c r="G19" s="28"/>
      <c r="H19" s="13"/>
      <c r="I19" s="13"/>
      <c r="J19" s="13"/>
      <c r="K19" s="13"/>
      <c r="L19" s="13"/>
      <c r="M19" s="13"/>
      <c r="N19" s="13"/>
      <c r="O19" s="13"/>
      <c r="P19" s="13"/>
    </row>
    <row r="20" spans="1:16" s="14" customFormat="1" ht="186" customHeight="1" x14ac:dyDescent="0.25">
      <c r="A20" s="627" t="s">
        <v>1098</v>
      </c>
      <c r="B20" s="17" t="s">
        <v>1099</v>
      </c>
      <c r="C20" s="179" t="s">
        <v>1100</v>
      </c>
      <c r="D20" s="177" t="s">
        <v>1095</v>
      </c>
      <c r="E20" s="507" t="s">
        <v>1370</v>
      </c>
      <c r="F20" s="31" t="s">
        <v>257</v>
      </c>
      <c r="G20" s="29"/>
      <c r="H20" s="13"/>
      <c r="I20" s="13"/>
      <c r="J20" s="13"/>
      <c r="K20" s="13"/>
      <c r="L20" s="13"/>
      <c r="M20" s="13"/>
      <c r="N20" s="13"/>
      <c r="O20" s="13"/>
      <c r="P20" s="13"/>
    </row>
    <row r="21" spans="1:16" s="14" customFormat="1" ht="141.75" customHeight="1" x14ac:dyDescent="0.25">
      <c r="A21" s="622"/>
      <c r="B21" s="16" t="s">
        <v>1101</v>
      </c>
      <c r="C21" s="177" t="s">
        <v>1094</v>
      </c>
      <c r="D21" s="177"/>
      <c r="E21" s="508"/>
      <c r="F21" s="32" t="s">
        <v>1341</v>
      </c>
      <c r="G21" s="27"/>
      <c r="H21" s="13"/>
      <c r="I21" s="13"/>
      <c r="J21" s="13"/>
      <c r="K21" s="13"/>
      <c r="L21" s="13"/>
      <c r="M21" s="13"/>
      <c r="N21" s="13"/>
      <c r="O21" s="13"/>
      <c r="P21" s="13"/>
    </row>
    <row r="22" spans="1:16" s="14" customFormat="1" ht="180.75" customHeight="1" x14ac:dyDescent="0.25">
      <c r="A22" s="622"/>
      <c r="B22" s="16" t="s">
        <v>1102</v>
      </c>
      <c r="C22" s="15" t="s">
        <v>1097</v>
      </c>
      <c r="D22" s="177"/>
      <c r="E22" s="508"/>
      <c r="F22" s="32" t="s">
        <v>1346</v>
      </c>
      <c r="G22" s="27" t="s">
        <v>1103</v>
      </c>
      <c r="H22" s="13"/>
      <c r="I22" s="13"/>
      <c r="J22" s="13"/>
      <c r="K22" s="13"/>
      <c r="L22" s="13"/>
      <c r="M22" s="13"/>
      <c r="N22" s="13"/>
      <c r="O22" s="13"/>
      <c r="P22" s="13"/>
    </row>
    <row r="23" spans="1:16" s="14" customFormat="1" ht="120.75" customHeight="1" thickBot="1" x14ac:dyDescent="0.3">
      <c r="A23" s="628"/>
      <c r="B23" s="21" t="s">
        <v>1104</v>
      </c>
      <c r="C23" s="180" t="s">
        <v>1105</v>
      </c>
      <c r="D23" s="180"/>
      <c r="E23" s="509"/>
      <c r="F23" s="33" t="s">
        <v>1363</v>
      </c>
      <c r="G23" s="30"/>
      <c r="H23" s="13"/>
      <c r="I23" s="13"/>
      <c r="J23" s="13"/>
      <c r="K23" s="13"/>
      <c r="L23" s="13"/>
      <c r="M23" s="13"/>
      <c r="N23" s="13"/>
      <c r="O23" s="13"/>
      <c r="P23" s="13"/>
    </row>
    <row r="24" spans="1:16" s="14" customFormat="1" ht="21.75" customHeight="1" x14ac:dyDescent="0.25">
      <c r="A24" s="621" t="s">
        <v>1106</v>
      </c>
      <c r="B24" s="17" t="s">
        <v>1099</v>
      </c>
      <c r="C24" s="179" t="s">
        <v>1100</v>
      </c>
      <c r="D24" s="177" t="s">
        <v>1095</v>
      </c>
      <c r="E24" s="507" t="s">
        <v>1370</v>
      </c>
      <c r="F24" s="31" t="s">
        <v>257</v>
      </c>
      <c r="G24" s="26"/>
      <c r="H24" s="13"/>
      <c r="I24" s="13"/>
      <c r="J24" s="13"/>
      <c r="K24" s="13"/>
      <c r="L24" s="13"/>
      <c r="M24" s="13"/>
      <c r="N24" s="13"/>
      <c r="O24" s="13"/>
      <c r="P24" s="13"/>
    </row>
    <row r="25" spans="1:16" s="14" customFormat="1" ht="114" customHeight="1" x14ac:dyDescent="0.25">
      <c r="A25" s="622"/>
      <c r="B25" s="16" t="s">
        <v>1101</v>
      </c>
      <c r="C25" s="177" t="s">
        <v>1094</v>
      </c>
      <c r="D25" s="177"/>
      <c r="E25" s="508"/>
      <c r="F25" s="32" t="s">
        <v>1341</v>
      </c>
      <c r="G25" s="27"/>
      <c r="H25" s="13"/>
      <c r="I25" s="13"/>
      <c r="J25" s="13"/>
      <c r="K25" s="13"/>
      <c r="L25" s="13"/>
      <c r="M25" s="13"/>
      <c r="N25" s="13"/>
      <c r="O25" s="13"/>
      <c r="P25" s="13"/>
    </row>
    <row r="26" spans="1:16" s="14" customFormat="1" ht="91.5" customHeight="1" x14ac:dyDescent="0.25">
      <c r="A26" s="622"/>
      <c r="B26" s="16" t="s">
        <v>1102</v>
      </c>
      <c r="C26" s="15" t="s">
        <v>1097</v>
      </c>
      <c r="D26" s="177"/>
      <c r="E26" s="508"/>
      <c r="F26" s="32" t="s">
        <v>1346</v>
      </c>
      <c r="G26" s="27"/>
      <c r="H26" s="13"/>
      <c r="I26" s="13"/>
      <c r="J26" s="13"/>
      <c r="K26" s="13"/>
      <c r="L26" s="13"/>
      <c r="M26" s="13"/>
      <c r="N26" s="13"/>
      <c r="O26" s="13"/>
      <c r="P26" s="13"/>
    </row>
    <row r="27" spans="1:16" s="14" customFormat="1" ht="36.75" customHeight="1" thickBot="1" x14ac:dyDescent="0.3">
      <c r="A27" s="623"/>
      <c r="B27" s="21" t="s">
        <v>1104</v>
      </c>
      <c r="C27" s="180" t="s">
        <v>1105</v>
      </c>
      <c r="D27" s="180"/>
      <c r="E27" s="509"/>
      <c r="F27" s="33" t="s">
        <v>1363</v>
      </c>
      <c r="G27" s="28"/>
      <c r="H27" s="13"/>
      <c r="I27" s="13"/>
      <c r="J27" s="13"/>
      <c r="K27" s="13"/>
      <c r="L27" s="13"/>
      <c r="M27" s="13"/>
      <c r="N27" s="13"/>
      <c r="O27" s="13"/>
      <c r="P27" s="13"/>
    </row>
    <row r="28" spans="1:16" s="14" customFormat="1" ht="210" customHeight="1" x14ac:dyDescent="0.25">
      <c r="A28" s="627" t="s">
        <v>1107</v>
      </c>
      <c r="B28" s="17" t="s">
        <v>1099</v>
      </c>
      <c r="C28" s="179" t="s">
        <v>1100</v>
      </c>
      <c r="D28" s="177" t="s">
        <v>1095</v>
      </c>
      <c r="E28" s="507" t="s">
        <v>1370</v>
      </c>
      <c r="F28" s="31" t="s">
        <v>257</v>
      </c>
      <c r="G28" s="29"/>
      <c r="H28" s="13"/>
      <c r="I28" s="13"/>
      <c r="J28" s="13"/>
      <c r="K28" s="13"/>
      <c r="L28" s="13"/>
      <c r="M28" s="13"/>
      <c r="N28" s="13"/>
      <c r="O28" s="13"/>
      <c r="P28" s="13"/>
    </row>
    <row r="29" spans="1:16" s="14" customFormat="1" ht="162" customHeight="1" x14ac:dyDescent="0.25">
      <c r="A29" s="622"/>
      <c r="B29" s="16" t="s">
        <v>1101</v>
      </c>
      <c r="C29" s="177" t="s">
        <v>1094</v>
      </c>
      <c r="D29" s="177"/>
      <c r="E29" s="508"/>
      <c r="F29" s="32" t="s">
        <v>1341</v>
      </c>
      <c r="G29" s="27"/>
      <c r="H29" s="13"/>
      <c r="I29" s="13"/>
      <c r="J29" s="13"/>
      <c r="K29" s="13"/>
      <c r="L29" s="13"/>
      <c r="M29" s="13"/>
      <c r="N29" s="13"/>
      <c r="O29" s="13"/>
      <c r="P29" s="13"/>
    </row>
    <row r="30" spans="1:16" s="14" customFormat="1" ht="189" customHeight="1" x14ac:dyDescent="0.25">
      <c r="A30" s="622"/>
      <c r="B30" s="16" t="s">
        <v>1102</v>
      </c>
      <c r="C30" s="15" t="s">
        <v>1108</v>
      </c>
      <c r="D30" s="177"/>
      <c r="E30" s="508"/>
      <c r="F30" s="32" t="s">
        <v>1346</v>
      </c>
      <c r="G30" s="27"/>
      <c r="H30" s="13"/>
      <c r="I30" s="13"/>
      <c r="J30" s="13"/>
      <c r="K30" s="13"/>
      <c r="L30" s="13"/>
      <c r="M30" s="13"/>
      <c r="N30" s="13"/>
      <c r="O30" s="13"/>
      <c r="P30" s="13"/>
    </row>
    <row r="31" spans="1:16" s="14" customFormat="1" ht="125.25" customHeight="1" thickBot="1" x14ac:dyDescent="0.3">
      <c r="A31" s="628"/>
      <c r="B31" s="21" t="s">
        <v>1104</v>
      </c>
      <c r="C31" s="180" t="s">
        <v>1105</v>
      </c>
      <c r="D31" s="180"/>
      <c r="E31" s="509"/>
      <c r="F31" s="33" t="s">
        <v>1363</v>
      </c>
      <c r="G31" s="30"/>
      <c r="H31" s="13"/>
      <c r="I31" s="13"/>
      <c r="J31" s="13"/>
      <c r="K31" s="13"/>
      <c r="L31" s="13"/>
      <c r="M31" s="13"/>
      <c r="N31" s="13"/>
      <c r="O31" s="13"/>
      <c r="P31" s="13"/>
    </row>
    <row r="32" spans="1:16" s="14" customFormat="1" ht="206.25" customHeight="1" x14ac:dyDescent="0.25">
      <c r="A32" s="621" t="s">
        <v>1109</v>
      </c>
      <c r="B32" s="17" t="s">
        <v>1099</v>
      </c>
      <c r="C32" s="179" t="s">
        <v>1100</v>
      </c>
      <c r="D32" s="177" t="s">
        <v>1095</v>
      </c>
      <c r="E32" s="507" t="s">
        <v>1370</v>
      </c>
      <c r="F32" s="31" t="s">
        <v>257</v>
      </c>
      <c r="G32" s="26"/>
      <c r="H32" s="13"/>
      <c r="I32" s="13"/>
      <c r="J32" s="13"/>
      <c r="K32" s="13"/>
      <c r="L32" s="13"/>
      <c r="M32" s="13"/>
      <c r="N32" s="13"/>
      <c r="O32" s="13"/>
      <c r="P32" s="13"/>
    </row>
    <row r="33" spans="1:16" s="14" customFormat="1" ht="187.5" customHeight="1" x14ac:dyDescent="0.25">
      <c r="A33" s="622"/>
      <c r="B33" s="16" t="s">
        <v>1101</v>
      </c>
      <c r="C33" s="177" t="s">
        <v>1094</v>
      </c>
      <c r="D33" s="177"/>
      <c r="E33" s="508"/>
      <c r="F33" s="32" t="s">
        <v>1341</v>
      </c>
      <c r="G33" s="27"/>
      <c r="H33" s="13"/>
      <c r="I33" s="13"/>
      <c r="J33" s="13"/>
      <c r="K33" s="13"/>
      <c r="L33" s="13"/>
      <c r="M33" s="13"/>
      <c r="N33" s="13"/>
      <c r="O33" s="13"/>
      <c r="P33" s="13"/>
    </row>
    <row r="34" spans="1:16" s="14" customFormat="1" ht="166.5" customHeight="1" x14ac:dyDescent="0.25">
      <c r="A34" s="622"/>
      <c r="B34" s="16" t="s">
        <v>1491</v>
      </c>
      <c r="C34" s="15" t="s">
        <v>1110</v>
      </c>
      <c r="D34" s="177"/>
      <c r="E34" s="508"/>
      <c r="F34" s="32" t="s">
        <v>1346</v>
      </c>
      <c r="G34" s="27"/>
      <c r="H34" s="13"/>
      <c r="I34" s="13"/>
      <c r="J34" s="13"/>
      <c r="K34" s="13"/>
      <c r="L34" s="13"/>
      <c r="M34" s="13"/>
      <c r="N34" s="13"/>
      <c r="O34" s="13"/>
      <c r="P34" s="13"/>
    </row>
    <row r="35" spans="1:16" s="14" customFormat="1" ht="154.5" customHeight="1" thickBot="1" x14ac:dyDescent="0.3">
      <c r="A35" s="623"/>
      <c r="B35" s="16" t="s">
        <v>1104</v>
      </c>
      <c r="C35" s="177" t="s">
        <v>1105</v>
      </c>
      <c r="D35" s="177"/>
      <c r="E35" s="509"/>
      <c r="F35" s="33" t="s">
        <v>1363</v>
      </c>
      <c r="G35" s="28"/>
      <c r="H35" s="13"/>
      <c r="I35" s="13"/>
      <c r="J35" s="13"/>
      <c r="K35" s="13"/>
      <c r="L35" s="13"/>
      <c r="M35" s="13"/>
      <c r="N35" s="13"/>
      <c r="O35" s="13"/>
      <c r="P35" s="13"/>
    </row>
    <row r="36" spans="1:16" s="14" customFormat="1" x14ac:dyDescent="0.25">
      <c r="A36" s="62"/>
      <c r="G36" s="13"/>
      <c r="H36" s="13"/>
      <c r="I36" s="13"/>
      <c r="J36" s="13"/>
      <c r="K36" s="13"/>
      <c r="L36" s="13"/>
      <c r="M36" s="13"/>
      <c r="N36" s="13"/>
      <c r="O36" s="13"/>
      <c r="P36" s="13"/>
    </row>
    <row r="37" spans="1:16" s="14" customFormat="1" x14ac:dyDescent="0.25">
      <c r="A37" s="62"/>
      <c r="G37" s="13"/>
      <c r="H37" s="13"/>
      <c r="I37" s="13"/>
      <c r="J37" s="13"/>
      <c r="K37" s="13"/>
      <c r="L37" s="13"/>
      <c r="M37" s="13"/>
      <c r="N37" s="13"/>
      <c r="O37" s="13"/>
      <c r="P37" s="13"/>
    </row>
    <row r="39" spans="1:16" x14ac:dyDescent="0.3">
      <c r="A39" s="228" t="s">
        <v>233</v>
      </c>
      <c r="B39" s="570"/>
      <c r="C39" s="570"/>
      <c r="D39" s="570"/>
      <c r="E39" s="570"/>
      <c r="F39" s="570"/>
      <c r="G39" s="570"/>
    </row>
    <row r="40" spans="1:16" x14ac:dyDescent="0.3">
      <c r="B40" s="235"/>
      <c r="C40" s="235"/>
      <c r="D40" s="235"/>
      <c r="E40" s="235"/>
      <c r="F40" s="235"/>
      <c r="G40" s="235"/>
    </row>
    <row r="41" spans="1:16" x14ac:dyDescent="0.3">
      <c r="A41" s="228" t="s">
        <v>234</v>
      </c>
      <c r="B41" s="572" t="s">
        <v>1357</v>
      </c>
      <c r="C41" s="572"/>
      <c r="D41" s="572"/>
      <c r="E41" s="572"/>
      <c r="F41" s="572"/>
      <c r="G41" s="572"/>
    </row>
    <row r="43" spans="1:16" s="4" customFormat="1" ht="39.75" customHeight="1" x14ac:dyDescent="0.3">
      <c r="A43" s="562" t="s">
        <v>1612</v>
      </c>
      <c r="B43" s="562"/>
      <c r="C43" s="562"/>
      <c r="G43" s="3"/>
      <c r="H43" s="3"/>
      <c r="I43" s="3"/>
      <c r="J43" s="3"/>
      <c r="K43" s="3"/>
      <c r="L43" s="3"/>
      <c r="M43" s="3"/>
      <c r="N43" s="3"/>
      <c r="O43" s="3"/>
      <c r="P43" s="3"/>
    </row>
  </sheetData>
  <sheetProtection algorithmName="SHA-512" hashValue="PZ8uwTzT63HhtXKg1EcwV+7nETsTgkYYjO1WVjFC4k9XQBDntQ6uf0ij8WbHUlPI6kDw06RPJ/t5RDrgCX59qA==" saltValue="pdA0g0Rc7Xd11QlSILelzw==" spinCount="100000" sheet="1" objects="1" scenarios="1"/>
  <mergeCells count="23">
    <mergeCell ref="A43:C43"/>
    <mergeCell ref="B41:G41"/>
    <mergeCell ref="B39:G39"/>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16"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3"/>
  <sheetViews>
    <sheetView workbookViewId="0">
      <selection activeCell="A43" sqref="A43:XFD43"/>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1174</v>
      </c>
      <c r="C5" s="646"/>
      <c r="D5" s="646"/>
      <c r="E5" s="646"/>
      <c r="F5" s="646"/>
      <c r="G5" s="646"/>
    </row>
    <row r="6" spans="1:61" x14ac:dyDescent="0.3">
      <c r="B6" s="228"/>
      <c r="C6" s="228"/>
      <c r="D6" s="228"/>
      <c r="E6" s="228"/>
      <c r="F6" s="228"/>
      <c r="G6" s="229"/>
    </row>
    <row r="7" spans="1:61" ht="21.75" customHeight="1" x14ac:dyDescent="0.3">
      <c r="A7" s="5" t="s">
        <v>0</v>
      </c>
      <c r="B7" s="646" t="s">
        <v>1175</v>
      </c>
      <c r="C7" s="646"/>
      <c r="D7" s="646"/>
      <c r="E7" s="646"/>
      <c r="F7" s="646"/>
      <c r="G7" s="646"/>
      <c r="H7" s="6"/>
      <c r="I7" s="6"/>
      <c r="J7" s="6"/>
      <c r="K7" s="6"/>
      <c r="L7" s="6"/>
      <c r="M7" s="6"/>
      <c r="N7" s="6"/>
      <c r="O7" s="6"/>
    </row>
    <row r="8" spans="1:61" x14ac:dyDescent="0.3">
      <c r="A8" s="6"/>
      <c r="B8" s="6"/>
      <c r="C8" s="6"/>
      <c r="D8" s="6"/>
      <c r="E8" s="6"/>
      <c r="F8" s="6"/>
      <c r="G8" s="229"/>
    </row>
    <row r="9" spans="1:61" s="8" customFormat="1" ht="13.5" customHeight="1" x14ac:dyDescent="0.3">
      <c r="A9" s="546" t="s">
        <v>6</v>
      </c>
      <c r="B9" s="648" t="s">
        <v>1176</v>
      </c>
      <c r="C9" s="649"/>
      <c r="D9" s="649"/>
      <c r="E9" s="649"/>
      <c r="F9" s="649"/>
      <c r="G9" s="650"/>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47"/>
      <c r="B10" s="651"/>
      <c r="C10" s="652"/>
      <c r="D10" s="652"/>
      <c r="E10" s="652"/>
      <c r="F10" s="652"/>
      <c r="G10" s="653"/>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6"/>
      <c r="E11" s="6"/>
      <c r="F11" s="6"/>
      <c r="G11" s="229"/>
    </row>
    <row r="12" spans="1:61" ht="22.5" customHeight="1" x14ac:dyDescent="0.3">
      <c r="A12" s="5" t="s">
        <v>1</v>
      </c>
      <c r="B12" s="646" t="s">
        <v>105</v>
      </c>
      <c r="C12" s="646"/>
      <c r="D12" s="646"/>
      <c r="E12" s="646"/>
      <c r="F12" s="646"/>
      <c r="G12" s="646"/>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31.5" customHeight="1" x14ac:dyDescent="0.25">
      <c r="A16" s="621" t="s">
        <v>1177</v>
      </c>
      <c r="B16" s="19" t="s">
        <v>1207</v>
      </c>
      <c r="C16" s="176"/>
      <c r="D16" s="176"/>
      <c r="E16" s="507" t="s">
        <v>1372</v>
      </c>
      <c r="F16" s="31" t="s">
        <v>257</v>
      </c>
      <c r="G16" s="26"/>
      <c r="H16" s="13"/>
      <c r="I16" s="13"/>
      <c r="J16" s="13"/>
      <c r="K16" s="13"/>
      <c r="L16" s="13"/>
      <c r="M16" s="13"/>
      <c r="N16" s="13"/>
      <c r="O16" s="13"/>
      <c r="P16" s="13"/>
    </row>
    <row r="17" spans="1:16" s="14" customFormat="1" ht="96" customHeight="1" x14ac:dyDescent="0.25">
      <c r="A17" s="622"/>
      <c r="B17" s="16" t="s">
        <v>1201</v>
      </c>
      <c r="C17" s="177" t="s">
        <v>1203</v>
      </c>
      <c r="D17" s="177"/>
      <c r="E17" s="508"/>
      <c r="F17" s="32" t="s">
        <v>1341</v>
      </c>
      <c r="G17" s="27"/>
      <c r="H17" s="13"/>
      <c r="I17" s="13"/>
      <c r="J17" s="13"/>
      <c r="K17" s="13"/>
      <c r="L17" s="13"/>
      <c r="M17" s="13"/>
      <c r="N17" s="13"/>
      <c r="O17" s="13"/>
      <c r="P17" s="13"/>
    </row>
    <row r="18" spans="1:16" s="14" customFormat="1" ht="74.25" customHeight="1" x14ac:dyDescent="0.25">
      <c r="A18" s="622"/>
      <c r="B18" s="16" t="s">
        <v>1202</v>
      </c>
      <c r="C18" s="15" t="s">
        <v>1204</v>
      </c>
      <c r="D18" s="177"/>
      <c r="E18" s="508"/>
      <c r="F18" s="32" t="s">
        <v>1346</v>
      </c>
      <c r="G18" s="27"/>
      <c r="H18" s="13"/>
      <c r="I18" s="13"/>
      <c r="J18" s="13"/>
      <c r="K18" s="13"/>
      <c r="L18" s="13"/>
      <c r="M18" s="13"/>
      <c r="N18" s="13"/>
      <c r="O18" s="13"/>
      <c r="P18" s="13"/>
    </row>
    <row r="19" spans="1:16" s="14" customFormat="1" ht="154.5" customHeight="1" thickBot="1" x14ac:dyDescent="0.3">
      <c r="A19" s="623"/>
      <c r="B19" s="20" t="s">
        <v>1205</v>
      </c>
      <c r="C19" s="178" t="s">
        <v>1206</v>
      </c>
      <c r="D19" s="178"/>
      <c r="E19" s="509"/>
      <c r="F19" s="33" t="s">
        <v>1363</v>
      </c>
      <c r="G19" s="28"/>
      <c r="H19" s="13"/>
      <c r="I19" s="13"/>
      <c r="J19" s="13"/>
      <c r="K19" s="13"/>
      <c r="L19" s="13"/>
      <c r="M19" s="13"/>
      <c r="N19" s="13"/>
      <c r="O19" s="13"/>
      <c r="P19" s="13"/>
    </row>
    <row r="20" spans="1:16" s="14" customFormat="1" ht="45.75" customHeight="1" x14ac:dyDescent="0.25">
      <c r="A20" s="627" t="s">
        <v>1178</v>
      </c>
      <c r="B20" s="17" t="s">
        <v>1179</v>
      </c>
      <c r="C20" s="179"/>
      <c r="D20" s="179"/>
      <c r="E20" s="507" t="s">
        <v>1372</v>
      </c>
      <c r="F20" s="31" t="s">
        <v>257</v>
      </c>
      <c r="G20" s="29"/>
      <c r="H20" s="13"/>
      <c r="I20" s="13"/>
      <c r="J20" s="13"/>
      <c r="K20" s="13"/>
      <c r="L20" s="13"/>
      <c r="M20" s="13"/>
      <c r="N20" s="13"/>
      <c r="O20" s="13"/>
      <c r="P20" s="13"/>
    </row>
    <row r="21" spans="1:16" s="14" customFormat="1" ht="43.5" customHeight="1" x14ac:dyDescent="0.25">
      <c r="A21" s="622"/>
      <c r="B21" s="16" t="s">
        <v>1180</v>
      </c>
      <c r="C21" s="177" t="s">
        <v>1181</v>
      </c>
      <c r="D21" s="177"/>
      <c r="E21" s="508"/>
      <c r="F21" s="32" t="s">
        <v>1341</v>
      </c>
      <c r="G21" s="27"/>
      <c r="H21" s="13"/>
      <c r="I21" s="13"/>
      <c r="J21" s="13"/>
      <c r="K21" s="13"/>
      <c r="L21" s="13"/>
      <c r="M21" s="13"/>
      <c r="N21" s="13"/>
      <c r="O21" s="13"/>
      <c r="P21" s="13"/>
    </row>
    <row r="22" spans="1:16" s="14" customFormat="1" ht="21" customHeight="1" x14ac:dyDescent="0.25">
      <c r="A22" s="622"/>
      <c r="B22" s="16" t="s">
        <v>1200</v>
      </c>
      <c r="C22" s="15"/>
      <c r="D22" s="177"/>
      <c r="E22" s="508"/>
      <c r="F22" s="32" t="s">
        <v>1346</v>
      </c>
      <c r="G22" s="27"/>
      <c r="H22" s="13"/>
      <c r="I22" s="13"/>
      <c r="J22" s="13"/>
      <c r="K22" s="13"/>
      <c r="L22" s="13"/>
      <c r="M22" s="13"/>
      <c r="N22" s="13"/>
      <c r="O22" s="13"/>
      <c r="P22" s="13"/>
    </row>
    <row r="23" spans="1:16" s="14" customFormat="1" ht="45.75" customHeight="1" thickBot="1" x14ac:dyDescent="0.3">
      <c r="A23" s="628"/>
      <c r="B23" s="21" t="s">
        <v>1182</v>
      </c>
      <c r="C23" s="180" t="s">
        <v>1183</v>
      </c>
      <c r="D23" s="180"/>
      <c r="E23" s="509"/>
      <c r="F23" s="33" t="s">
        <v>1363</v>
      </c>
      <c r="G23" s="30"/>
      <c r="H23" s="13"/>
      <c r="I23" s="13"/>
      <c r="J23" s="13"/>
      <c r="K23" s="13"/>
      <c r="L23" s="13"/>
      <c r="M23" s="13"/>
      <c r="N23" s="13"/>
      <c r="O23" s="13"/>
      <c r="P23" s="13"/>
    </row>
    <row r="24" spans="1:16" s="14" customFormat="1" ht="21.75" customHeight="1" x14ac:dyDescent="0.25">
      <c r="A24" s="621" t="s">
        <v>1184</v>
      </c>
      <c r="B24" s="19" t="s">
        <v>1185</v>
      </c>
      <c r="C24" s="176"/>
      <c r="D24" s="176"/>
      <c r="E24" s="507" t="s">
        <v>1372</v>
      </c>
      <c r="F24" s="31" t="s">
        <v>257</v>
      </c>
      <c r="G24" s="26"/>
      <c r="H24" s="13"/>
      <c r="I24" s="13"/>
      <c r="J24" s="13"/>
      <c r="K24" s="13"/>
      <c r="L24" s="13"/>
      <c r="M24" s="13"/>
      <c r="N24" s="13"/>
      <c r="O24" s="13"/>
      <c r="P24" s="13"/>
    </row>
    <row r="25" spans="1:16" s="14" customFormat="1" ht="24" customHeight="1" x14ac:dyDescent="0.25">
      <c r="A25" s="622"/>
      <c r="B25" s="16" t="s">
        <v>1186</v>
      </c>
      <c r="C25" s="177"/>
      <c r="D25" s="177"/>
      <c r="E25" s="508"/>
      <c r="F25" s="32" t="s">
        <v>1341</v>
      </c>
      <c r="G25" s="27"/>
      <c r="H25" s="13"/>
      <c r="I25" s="13"/>
      <c r="J25" s="13"/>
      <c r="K25" s="13"/>
      <c r="L25" s="13"/>
      <c r="M25" s="13"/>
      <c r="N25" s="13"/>
      <c r="O25" s="13"/>
      <c r="P25" s="13"/>
    </row>
    <row r="26" spans="1:16" s="14" customFormat="1" ht="21" customHeight="1" x14ac:dyDescent="0.25">
      <c r="A26" s="622"/>
      <c r="B26" s="16" t="s">
        <v>1187</v>
      </c>
      <c r="C26" s="15"/>
      <c r="D26" s="177"/>
      <c r="E26" s="508"/>
      <c r="F26" s="32" t="s">
        <v>1346</v>
      </c>
      <c r="G26" s="27"/>
      <c r="H26" s="13"/>
      <c r="I26" s="13"/>
      <c r="J26" s="13"/>
      <c r="K26" s="13"/>
      <c r="L26" s="13"/>
      <c r="M26" s="13"/>
      <c r="N26" s="13"/>
      <c r="O26" s="13"/>
      <c r="P26" s="13"/>
    </row>
    <row r="27" spans="1:16" s="14" customFormat="1" ht="36.75" customHeight="1" thickBot="1" x14ac:dyDescent="0.3">
      <c r="A27" s="623"/>
      <c r="B27" s="20" t="s">
        <v>1188</v>
      </c>
      <c r="C27" s="178"/>
      <c r="D27" s="178"/>
      <c r="E27" s="509"/>
      <c r="F27" s="33" t="s">
        <v>1363</v>
      </c>
      <c r="G27" s="28"/>
      <c r="H27" s="13"/>
      <c r="I27" s="13"/>
      <c r="J27" s="13"/>
      <c r="K27" s="13"/>
      <c r="L27" s="13"/>
      <c r="M27" s="13"/>
      <c r="N27" s="13"/>
      <c r="O27" s="13"/>
      <c r="P27" s="13"/>
    </row>
    <row r="28" spans="1:16" s="14" customFormat="1" ht="151.5" customHeight="1" x14ac:dyDescent="0.25">
      <c r="A28" s="627" t="s">
        <v>1189</v>
      </c>
      <c r="B28" s="17" t="s">
        <v>1190</v>
      </c>
      <c r="C28" s="179" t="s">
        <v>1191</v>
      </c>
      <c r="D28" s="179"/>
      <c r="E28" s="507" t="s">
        <v>1372</v>
      </c>
      <c r="F28" s="31" t="s">
        <v>257</v>
      </c>
      <c r="G28" s="29"/>
      <c r="H28" s="13"/>
      <c r="I28" s="13"/>
      <c r="J28" s="13"/>
      <c r="K28" s="13"/>
      <c r="L28" s="13"/>
      <c r="M28" s="13"/>
      <c r="N28" s="13"/>
      <c r="O28" s="13"/>
      <c r="P28" s="13"/>
    </row>
    <row r="29" spans="1:16" s="14" customFormat="1" ht="157.5" customHeight="1" x14ac:dyDescent="0.25">
      <c r="A29" s="622"/>
      <c r="B29" s="16" t="s">
        <v>1192</v>
      </c>
      <c r="C29" s="179" t="s">
        <v>1191</v>
      </c>
      <c r="D29" s="177"/>
      <c r="E29" s="508"/>
      <c r="F29" s="32" t="s">
        <v>1341</v>
      </c>
      <c r="G29" s="27"/>
      <c r="H29" s="13"/>
      <c r="I29" s="13"/>
      <c r="J29" s="13"/>
      <c r="K29" s="13"/>
      <c r="L29" s="13"/>
      <c r="M29" s="13"/>
      <c r="N29" s="13"/>
      <c r="O29" s="13"/>
      <c r="P29" s="13"/>
    </row>
    <row r="30" spans="1:16" s="14" customFormat="1" ht="150" customHeight="1" x14ac:dyDescent="0.25">
      <c r="A30" s="622"/>
      <c r="B30" s="16" t="s">
        <v>1193</v>
      </c>
      <c r="C30" s="179" t="s">
        <v>1191</v>
      </c>
      <c r="D30" s="177"/>
      <c r="E30" s="508"/>
      <c r="F30" s="32" t="s">
        <v>1346</v>
      </c>
      <c r="G30" s="27"/>
      <c r="H30" s="13"/>
      <c r="I30" s="13"/>
      <c r="J30" s="13"/>
      <c r="K30" s="13"/>
      <c r="L30" s="13"/>
      <c r="M30" s="13"/>
      <c r="N30" s="13"/>
      <c r="O30" s="13"/>
      <c r="P30" s="13"/>
    </row>
    <row r="31" spans="1:16" s="14" customFormat="1" ht="153.75" customHeight="1" thickBot="1" x14ac:dyDescent="0.3">
      <c r="A31" s="628"/>
      <c r="B31" s="21" t="s">
        <v>1194</v>
      </c>
      <c r="C31" s="179" t="s">
        <v>1191</v>
      </c>
      <c r="D31" s="180"/>
      <c r="E31" s="509"/>
      <c r="F31" s="33" t="s">
        <v>1363</v>
      </c>
      <c r="G31" s="30"/>
      <c r="H31" s="13"/>
      <c r="I31" s="13"/>
      <c r="J31" s="13"/>
      <c r="K31" s="13"/>
      <c r="L31" s="13"/>
      <c r="M31" s="13"/>
      <c r="N31" s="13"/>
      <c r="O31" s="13"/>
      <c r="P31" s="13"/>
    </row>
    <row r="32" spans="1:16" s="14" customFormat="1" ht="90" customHeight="1" x14ac:dyDescent="0.25">
      <c r="A32" s="621" t="s">
        <v>1195</v>
      </c>
      <c r="B32" s="67" t="s">
        <v>1196</v>
      </c>
      <c r="C32" s="176" t="s">
        <v>1197</v>
      </c>
      <c r="D32" s="176"/>
      <c r="E32" s="507" t="s">
        <v>1372</v>
      </c>
      <c r="F32" s="31" t="s">
        <v>257</v>
      </c>
      <c r="G32" s="26"/>
      <c r="H32" s="13"/>
      <c r="I32" s="13"/>
      <c r="J32" s="13"/>
      <c r="K32" s="13"/>
      <c r="L32" s="13"/>
      <c r="M32" s="13"/>
      <c r="N32" s="13"/>
      <c r="O32" s="13"/>
      <c r="P32" s="13"/>
    </row>
    <row r="33" spans="1:16" s="14" customFormat="1" ht="42" customHeight="1" x14ac:dyDescent="0.25">
      <c r="A33" s="622"/>
      <c r="B33" s="16" t="s">
        <v>1198</v>
      </c>
      <c r="C33" s="177"/>
      <c r="D33" s="177"/>
      <c r="E33" s="508"/>
      <c r="F33" s="32" t="s">
        <v>1341</v>
      </c>
      <c r="G33" s="27"/>
      <c r="H33" s="13"/>
      <c r="I33" s="13"/>
      <c r="J33" s="13"/>
      <c r="K33" s="13"/>
      <c r="L33" s="13"/>
      <c r="M33" s="13"/>
      <c r="N33" s="13"/>
      <c r="O33" s="13"/>
      <c r="P33" s="13"/>
    </row>
    <row r="34" spans="1:16" s="14" customFormat="1" ht="21" customHeight="1" x14ac:dyDescent="0.25">
      <c r="A34" s="622"/>
      <c r="B34" s="16" t="s">
        <v>1187</v>
      </c>
      <c r="C34" s="15"/>
      <c r="D34" s="177"/>
      <c r="E34" s="508"/>
      <c r="F34" s="32" t="s">
        <v>1346</v>
      </c>
      <c r="G34" s="27"/>
      <c r="H34" s="13"/>
      <c r="I34" s="13"/>
      <c r="J34" s="13"/>
      <c r="K34" s="13"/>
      <c r="L34" s="13"/>
      <c r="M34" s="13"/>
      <c r="N34" s="13"/>
      <c r="O34" s="13"/>
      <c r="P34" s="13"/>
    </row>
    <row r="35" spans="1:16" s="14" customFormat="1" ht="49.5" customHeight="1" thickBot="1" x14ac:dyDescent="0.3">
      <c r="A35" s="623"/>
      <c r="B35" s="20" t="s">
        <v>1199</v>
      </c>
      <c r="C35" s="178"/>
      <c r="D35" s="178"/>
      <c r="E35" s="509"/>
      <c r="F35" s="33" t="s">
        <v>1363</v>
      </c>
      <c r="G35" s="28"/>
      <c r="H35" s="13"/>
      <c r="I35" s="13"/>
      <c r="J35" s="13"/>
      <c r="K35" s="13"/>
      <c r="L35" s="13"/>
      <c r="M35" s="13"/>
      <c r="N35" s="13"/>
      <c r="O35" s="13"/>
      <c r="P35" s="13"/>
    </row>
    <row r="36" spans="1:16" s="14" customFormat="1" x14ac:dyDescent="0.25">
      <c r="A36" s="62"/>
      <c r="G36" s="13"/>
      <c r="H36" s="13"/>
      <c r="I36" s="13"/>
      <c r="J36" s="13"/>
      <c r="K36" s="13"/>
      <c r="L36" s="13"/>
      <c r="M36" s="13"/>
      <c r="N36" s="13"/>
      <c r="O36" s="13"/>
      <c r="P36" s="13"/>
    </row>
    <row r="37" spans="1:16" s="14" customFormat="1" x14ac:dyDescent="0.25">
      <c r="A37" s="62"/>
      <c r="G37" s="13"/>
      <c r="H37" s="13"/>
      <c r="I37" s="13"/>
      <c r="J37" s="13"/>
      <c r="K37" s="13"/>
      <c r="L37" s="13"/>
      <c r="M37" s="13"/>
      <c r="N37" s="13"/>
      <c r="O37" s="13"/>
      <c r="P37" s="13"/>
    </row>
    <row r="39" spans="1:16" x14ac:dyDescent="0.3">
      <c r="A39" s="228" t="s">
        <v>233</v>
      </c>
      <c r="B39" s="570"/>
      <c r="C39" s="570"/>
      <c r="D39" s="570"/>
      <c r="E39" s="570"/>
      <c r="F39" s="570"/>
      <c r="G39" s="570"/>
    </row>
    <row r="40" spans="1:16" x14ac:dyDescent="0.3">
      <c r="B40" s="235"/>
      <c r="C40" s="235"/>
      <c r="D40" s="235"/>
      <c r="E40" s="235"/>
      <c r="F40" s="235"/>
      <c r="G40" s="235"/>
    </row>
    <row r="41" spans="1:16" x14ac:dyDescent="0.3">
      <c r="A41" s="228" t="s">
        <v>234</v>
      </c>
      <c r="B41" s="570" t="s">
        <v>1373</v>
      </c>
      <c r="C41" s="570"/>
      <c r="D41" s="570"/>
      <c r="E41" s="570"/>
      <c r="F41" s="570"/>
      <c r="G41" s="570"/>
    </row>
    <row r="43" spans="1:16" s="4" customFormat="1" ht="39.75" customHeight="1" x14ac:dyDescent="0.3">
      <c r="A43" s="562" t="s">
        <v>1612</v>
      </c>
      <c r="B43" s="562"/>
      <c r="C43" s="562"/>
      <c r="G43" s="3"/>
      <c r="H43" s="3"/>
      <c r="I43" s="3"/>
      <c r="J43" s="3"/>
      <c r="K43" s="3"/>
      <c r="L43" s="3"/>
      <c r="M43" s="3"/>
      <c r="N43" s="3"/>
      <c r="O43" s="3"/>
      <c r="P43" s="3"/>
    </row>
  </sheetData>
  <sheetProtection algorithmName="SHA-512" hashValue="02A+UorNHbvyc+7PTXfrQEcapQ81t5v/vpuyM5dav18V+ag06F0VuPWgSI1g8weywvFCELNw2cY6AZBTPd+OmQ==" saltValue="tadM07E5rgXaOnrXoxqrmw==" spinCount="100000" sheet="1" objects="1" scenarios="1"/>
  <mergeCells count="23">
    <mergeCell ref="A43:C43"/>
    <mergeCell ref="B39:G39"/>
    <mergeCell ref="B41:G41"/>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3"/>
  <sheetViews>
    <sheetView zoomScale="70" zoomScaleNormal="70" workbookViewId="0">
      <selection activeCell="A63" sqref="A63:XFD63"/>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1086</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1111</v>
      </c>
      <c r="C5" s="646"/>
      <c r="D5" s="646"/>
      <c r="E5" s="646"/>
      <c r="F5" s="646"/>
      <c r="G5" s="646"/>
    </row>
    <row r="6" spans="1:61" x14ac:dyDescent="0.3">
      <c r="B6" s="228"/>
      <c r="C6" s="228"/>
      <c r="D6" s="228"/>
      <c r="E6" s="228"/>
      <c r="F6" s="228"/>
      <c r="G6" s="229"/>
    </row>
    <row r="7" spans="1:61" ht="61.5" customHeight="1" x14ac:dyDescent="0.3">
      <c r="A7" s="5" t="s">
        <v>0</v>
      </c>
      <c r="B7" s="646" t="s">
        <v>1112</v>
      </c>
      <c r="C7" s="646"/>
      <c r="D7" s="646"/>
      <c r="E7" s="646"/>
      <c r="F7" s="646"/>
      <c r="G7" s="646"/>
      <c r="H7" s="6"/>
      <c r="I7" s="6"/>
      <c r="J7" s="6"/>
      <c r="K7" s="6"/>
      <c r="L7" s="6"/>
      <c r="M7" s="6"/>
      <c r="N7" s="6"/>
      <c r="O7" s="6"/>
    </row>
    <row r="8" spans="1:61" x14ac:dyDescent="0.3">
      <c r="A8" s="6"/>
      <c r="B8" s="6"/>
      <c r="C8" s="6"/>
      <c r="D8" s="6"/>
      <c r="E8" s="6"/>
      <c r="F8" s="6"/>
      <c r="G8" s="229"/>
    </row>
    <row r="9" spans="1:61" s="8" customFormat="1" ht="13.5" customHeight="1" x14ac:dyDescent="0.3">
      <c r="A9" s="546" t="s">
        <v>6</v>
      </c>
      <c r="B9" s="648" t="s">
        <v>1231</v>
      </c>
      <c r="C9" s="649"/>
      <c r="D9" s="649"/>
      <c r="E9" s="649"/>
      <c r="F9" s="649"/>
      <c r="G9" s="650"/>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573"/>
      <c r="B10" s="651"/>
      <c r="C10" s="652"/>
      <c r="D10" s="652"/>
      <c r="E10" s="652"/>
      <c r="F10" s="652"/>
      <c r="G10" s="653"/>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181"/>
      <c r="AV10" s="181"/>
      <c r="AW10" s="181"/>
      <c r="AX10" s="181"/>
      <c r="AY10" s="181"/>
      <c r="AZ10" s="181"/>
      <c r="BA10" s="181"/>
      <c r="BB10" s="181"/>
      <c r="BC10" s="181"/>
      <c r="BD10" s="181"/>
      <c r="BE10" s="181"/>
      <c r="BF10" s="181"/>
    </row>
    <row r="11" spans="1:61" x14ac:dyDescent="0.3">
      <c r="A11" s="6"/>
      <c r="B11" s="6"/>
      <c r="C11" s="6"/>
      <c r="D11" s="6"/>
      <c r="E11" s="6"/>
      <c r="F11" s="6"/>
      <c r="G11" s="229"/>
    </row>
    <row r="12" spans="1:61" ht="22.5" customHeight="1" x14ac:dyDescent="0.3">
      <c r="A12" s="5" t="s">
        <v>1</v>
      </c>
      <c r="B12" s="646" t="s">
        <v>1113</v>
      </c>
      <c r="C12" s="646"/>
      <c r="D12" s="646"/>
      <c r="E12" s="646"/>
      <c r="F12" s="646"/>
      <c r="G12" s="646"/>
    </row>
    <row r="13" spans="1:61" x14ac:dyDescent="0.3">
      <c r="A13" s="6"/>
      <c r="B13" s="6"/>
      <c r="C13" s="6"/>
      <c r="D13" s="6"/>
      <c r="E13" s="6"/>
      <c r="F13" s="6"/>
      <c r="G13" s="229"/>
    </row>
    <row r="14" spans="1:61" ht="15.75" thickBot="1" x14ac:dyDescent="0.35"/>
    <row r="15" spans="1:61" ht="99.75" customHeight="1" thickBot="1" x14ac:dyDescent="0.35">
      <c r="A15" s="231" t="s">
        <v>2</v>
      </c>
      <c r="B15" s="232" t="s">
        <v>7</v>
      </c>
      <c r="C15" s="232" t="s">
        <v>9</v>
      </c>
      <c r="D15" s="232" t="s">
        <v>5</v>
      </c>
      <c r="E15" s="568" t="s">
        <v>10</v>
      </c>
      <c r="F15" s="569"/>
      <c r="G15" s="233" t="s">
        <v>8</v>
      </c>
    </row>
    <row r="16" spans="1:61" s="14" customFormat="1" ht="31.5" customHeight="1" x14ac:dyDescent="0.25">
      <c r="A16" s="621" t="s">
        <v>1114</v>
      </c>
      <c r="B16" s="19" t="s">
        <v>1115</v>
      </c>
      <c r="C16" s="176"/>
      <c r="D16" s="176"/>
      <c r="E16" s="663" t="s">
        <v>1116</v>
      </c>
      <c r="F16" s="31" t="s">
        <v>242</v>
      </c>
      <c r="G16" s="26"/>
      <c r="H16" s="13"/>
      <c r="I16" s="13"/>
      <c r="J16" s="13"/>
      <c r="K16" s="13"/>
      <c r="L16" s="13"/>
      <c r="M16" s="13"/>
      <c r="N16" s="13"/>
      <c r="O16" s="13"/>
      <c r="P16" s="13"/>
    </row>
    <row r="17" spans="1:16" s="14" customFormat="1" ht="24" customHeight="1" x14ac:dyDescent="0.25">
      <c r="A17" s="622"/>
      <c r="B17" s="16" t="s">
        <v>1117</v>
      </c>
      <c r="C17" s="177"/>
      <c r="D17" s="177"/>
      <c r="E17" s="664"/>
      <c r="F17" s="32" t="s">
        <v>1374</v>
      </c>
      <c r="G17" s="280"/>
      <c r="H17" s="13"/>
      <c r="I17" s="13"/>
      <c r="J17" s="13"/>
      <c r="K17" s="13"/>
      <c r="L17" s="13"/>
      <c r="M17" s="13"/>
      <c r="N17" s="13"/>
      <c r="O17" s="13"/>
      <c r="P17" s="13"/>
    </row>
    <row r="18" spans="1:16" s="14" customFormat="1" ht="21" customHeight="1" x14ac:dyDescent="0.25">
      <c r="A18" s="622"/>
      <c r="B18" s="16" t="s">
        <v>1118</v>
      </c>
      <c r="C18" s="281"/>
      <c r="D18" s="177"/>
      <c r="E18" s="664"/>
      <c r="F18" s="32" t="s">
        <v>1375</v>
      </c>
      <c r="G18" s="280"/>
      <c r="H18" s="13"/>
      <c r="I18" s="13"/>
      <c r="J18" s="13"/>
      <c r="K18" s="13"/>
      <c r="L18" s="13"/>
      <c r="M18" s="13"/>
      <c r="N18" s="13"/>
      <c r="O18" s="13"/>
      <c r="P18" s="13"/>
    </row>
    <row r="19" spans="1:16" s="14" customFormat="1" ht="51" customHeight="1" thickBot="1" x14ac:dyDescent="0.3">
      <c r="A19" s="623"/>
      <c r="B19" s="20" t="s">
        <v>1119</v>
      </c>
      <c r="C19" s="318" t="s">
        <v>1120</v>
      </c>
      <c r="D19" s="178"/>
      <c r="E19" s="664"/>
      <c r="F19" s="33" t="s">
        <v>1376</v>
      </c>
      <c r="G19" s="28"/>
      <c r="H19" s="13"/>
      <c r="I19" s="13"/>
      <c r="J19" s="13"/>
      <c r="K19" s="13"/>
      <c r="L19" s="13"/>
      <c r="M19" s="13"/>
      <c r="N19" s="13"/>
      <c r="O19" s="13"/>
      <c r="P19" s="13"/>
    </row>
    <row r="20" spans="1:16" s="14" customFormat="1" ht="20.25" customHeight="1" x14ac:dyDescent="0.25">
      <c r="A20" s="627" t="s">
        <v>1121</v>
      </c>
      <c r="B20" s="17" t="s">
        <v>1122</v>
      </c>
      <c r="C20" s="179"/>
      <c r="D20" s="179"/>
      <c r="E20" s="664"/>
      <c r="F20" s="31" t="s">
        <v>1377</v>
      </c>
      <c r="G20" s="29"/>
      <c r="H20" s="13"/>
      <c r="I20" s="13"/>
      <c r="J20" s="13"/>
      <c r="K20" s="13"/>
      <c r="L20" s="13"/>
      <c r="M20" s="13"/>
      <c r="N20" s="13"/>
      <c r="O20" s="13"/>
      <c r="P20" s="13"/>
    </row>
    <row r="21" spans="1:16" s="14" customFormat="1" ht="46.5" customHeight="1" x14ac:dyDescent="0.25">
      <c r="A21" s="622"/>
      <c r="B21" s="16" t="s">
        <v>1123</v>
      </c>
      <c r="C21" s="177" t="s">
        <v>1124</v>
      </c>
      <c r="D21" s="177"/>
      <c r="E21" s="664"/>
      <c r="F21" s="32" t="s">
        <v>1378</v>
      </c>
      <c r="G21" s="280"/>
      <c r="H21" s="13"/>
      <c r="I21" s="13"/>
      <c r="J21" s="13"/>
      <c r="K21" s="13"/>
      <c r="L21" s="13"/>
      <c r="M21" s="13"/>
      <c r="N21" s="13"/>
      <c r="O21" s="13"/>
      <c r="P21" s="13"/>
    </row>
    <row r="22" spans="1:16" s="14" customFormat="1" ht="58.5" customHeight="1" x14ac:dyDescent="0.25">
      <c r="A22" s="622"/>
      <c r="B22" s="16" t="s">
        <v>1125</v>
      </c>
      <c r="C22" s="317" t="s">
        <v>1126</v>
      </c>
      <c r="D22" s="177"/>
      <c r="E22" s="664"/>
      <c r="F22" s="32" t="s">
        <v>1379</v>
      </c>
      <c r="G22" s="280"/>
      <c r="H22" s="13"/>
      <c r="I22" s="13"/>
      <c r="J22" s="13"/>
      <c r="K22" s="13"/>
      <c r="L22" s="13"/>
      <c r="M22" s="13"/>
      <c r="N22" s="13"/>
      <c r="O22" s="13"/>
      <c r="P22" s="13"/>
    </row>
    <row r="23" spans="1:16" s="14" customFormat="1" ht="135" customHeight="1" thickBot="1" x14ac:dyDescent="0.3">
      <c r="A23" s="628"/>
      <c r="B23" s="21" t="s">
        <v>1127</v>
      </c>
      <c r="C23" s="318" t="s">
        <v>1128</v>
      </c>
      <c r="D23" s="180"/>
      <c r="E23" s="665"/>
      <c r="F23" s="33" t="s">
        <v>1129</v>
      </c>
      <c r="G23" s="30"/>
      <c r="H23" s="13"/>
      <c r="I23" s="13"/>
      <c r="J23" s="13"/>
      <c r="K23" s="13"/>
      <c r="L23" s="13"/>
      <c r="M23" s="13"/>
      <c r="N23" s="13"/>
      <c r="O23" s="13"/>
      <c r="P23" s="13"/>
    </row>
    <row r="24" spans="1:16" s="14" customFormat="1" ht="35.25" customHeight="1" x14ac:dyDescent="0.25">
      <c r="A24" s="621" t="s">
        <v>1130</v>
      </c>
      <c r="B24" s="19" t="s">
        <v>1131</v>
      </c>
      <c r="C24" s="176"/>
      <c r="D24" s="176"/>
      <c r="E24" s="507" t="s">
        <v>284</v>
      </c>
      <c r="F24" s="31" t="s">
        <v>257</v>
      </c>
      <c r="G24" s="26"/>
      <c r="H24" s="13"/>
      <c r="I24" s="13"/>
      <c r="J24" s="13"/>
      <c r="K24" s="13"/>
      <c r="L24" s="13"/>
      <c r="M24" s="13"/>
      <c r="N24" s="13"/>
      <c r="O24" s="13"/>
      <c r="P24" s="13"/>
    </row>
    <row r="25" spans="1:16" s="14" customFormat="1" ht="45" customHeight="1" x14ac:dyDescent="0.25">
      <c r="A25" s="622"/>
      <c r="B25" s="16" t="s">
        <v>1132</v>
      </c>
      <c r="C25" s="177"/>
      <c r="D25" s="177"/>
      <c r="E25" s="508"/>
      <c r="F25" s="32" t="s">
        <v>1341</v>
      </c>
      <c r="G25" s="280"/>
      <c r="H25" s="13"/>
      <c r="I25" s="13"/>
      <c r="J25" s="13"/>
      <c r="K25" s="13"/>
      <c r="L25" s="13"/>
      <c r="M25" s="13"/>
      <c r="N25" s="13"/>
      <c r="O25" s="13"/>
      <c r="P25" s="13"/>
    </row>
    <row r="26" spans="1:16" s="14" customFormat="1" ht="35.25" customHeight="1" x14ac:dyDescent="0.25">
      <c r="A26" s="622"/>
      <c r="B26" s="16" t="s">
        <v>1133</v>
      </c>
      <c r="C26" s="281"/>
      <c r="D26" s="177"/>
      <c r="E26" s="508"/>
      <c r="F26" s="32" t="s">
        <v>1346</v>
      </c>
      <c r="G26" s="280"/>
      <c r="H26" s="13"/>
      <c r="I26" s="13"/>
      <c r="J26" s="13"/>
      <c r="K26" s="13"/>
      <c r="L26" s="13"/>
      <c r="M26" s="13"/>
      <c r="N26" s="13"/>
      <c r="O26" s="13"/>
      <c r="P26" s="13"/>
    </row>
    <row r="27" spans="1:16" s="14" customFormat="1" ht="61.5" customHeight="1" thickBot="1" x14ac:dyDescent="0.3">
      <c r="A27" s="623"/>
      <c r="B27" s="20" t="s">
        <v>1134</v>
      </c>
      <c r="C27" s="178" t="s">
        <v>1135</v>
      </c>
      <c r="D27" s="178"/>
      <c r="E27" s="509"/>
      <c r="F27" s="33" t="s">
        <v>1136</v>
      </c>
      <c r="G27" s="28"/>
      <c r="H27" s="13"/>
      <c r="I27" s="13"/>
      <c r="J27" s="13"/>
      <c r="K27" s="13"/>
      <c r="L27" s="13"/>
      <c r="M27" s="13"/>
      <c r="N27" s="13"/>
      <c r="O27" s="13"/>
      <c r="P27" s="13"/>
    </row>
    <row r="28" spans="1:16" s="14" customFormat="1" ht="21.75" customHeight="1" x14ac:dyDescent="0.25">
      <c r="A28" s="627" t="s">
        <v>1137</v>
      </c>
      <c r="B28" s="17" t="s">
        <v>262</v>
      </c>
      <c r="C28" s="179"/>
      <c r="D28" s="179"/>
      <c r="E28" s="530" t="s">
        <v>291</v>
      </c>
      <c r="F28" s="66" t="s">
        <v>53</v>
      </c>
      <c r="G28" s="29"/>
      <c r="H28" s="13"/>
      <c r="I28" s="13"/>
      <c r="J28" s="13"/>
      <c r="K28" s="13"/>
      <c r="L28" s="13"/>
      <c r="M28" s="13"/>
      <c r="N28" s="13"/>
      <c r="O28" s="13"/>
      <c r="P28" s="13"/>
    </row>
    <row r="29" spans="1:16" s="14" customFormat="1" ht="41.25" customHeight="1" x14ac:dyDescent="0.25">
      <c r="A29" s="622"/>
      <c r="B29" s="16" t="s">
        <v>1138</v>
      </c>
      <c r="C29" s="177" t="s">
        <v>1139</v>
      </c>
      <c r="D29" s="177"/>
      <c r="E29" s="508"/>
      <c r="F29" s="32" t="s">
        <v>934</v>
      </c>
      <c r="G29" s="280"/>
      <c r="H29" s="13"/>
      <c r="I29" s="13"/>
      <c r="J29" s="13"/>
      <c r="K29" s="13"/>
      <c r="L29" s="13"/>
      <c r="M29" s="13"/>
      <c r="N29" s="13"/>
      <c r="O29" s="13"/>
      <c r="P29" s="13"/>
    </row>
    <row r="30" spans="1:16" s="14" customFormat="1" ht="21" customHeight="1" x14ac:dyDescent="0.25">
      <c r="A30" s="622"/>
      <c r="B30" s="16" t="s">
        <v>150</v>
      </c>
      <c r="C30" s="281"/>
      <c r="D30" s="177"/>
      <c r="E30" s="508"/>
      <c r="F30" s="32" t="s">
        <v>11</v>
      </c>
      <c r="G30" s="280"/>
      <c r="H30" s="13"/>
      <c r="I30" s="13"/>
      <c r="J30" s="13"/>
      <c r="K30" s="13"/>
      <c r="L30" s="13"/>
      <c r="M30" s="13"/>
      <c r="N30" s="13"/>
      <c r="O30" s="13"/>
      <c r="P30" s="13"/>
    </row>
    <row r="31" spans="1:16" s="14" customFormat="1" ht="81.75" customHeight="1" thickBot="1" x14ac:dyDescent="0.3">
      <c r="A31" s="628"/>
      <c r="B31" s="21" t="s">
        <v>1140</v>
      </c>
      <c r="C31" s="180" t="s">
        <v>1141</v>
      </c>
      <c r="D31" s="180"/>
      <c r="E31" s="531"/>
      <c r="F31" s="34" t="s">
        <v>281</v>
      </c>
      <c r="G31" s="30"/>
      <c r="H31" s="13"/>
      <c r="I31" s="13"/>
      <c r="J31" s="13"/>
      <c r="K31" s="13"/>
      <c r="L31" s="13"/>
      <c r="M31" s="13"/>
      <c r="N31" s="13"/>
      <c r="O31" s="13"/>
      <c r="P31" s="13"/>
    </row>
    <row r="32" spans="1:16" s="14" customFormat="1" ht="65.25" customHeight="1" x14ac:dyDescent="0.25">
      <c r="A32" s="621" t="s">
        <v>1142</v>
      </c>
      <c r="B32" s="67" t="s">
        <v>1143</v>
      </c>
      <c r="C32" s="176"/>
      <c r="D32" s="176"/>
      <c r="E32" s="507" t="s">
        <v>1144</v>
      </c>
      <c r="F32" s="31" t="s">
        <v>1380</v>
      </c>
      <c r="G32" s="26"/>
      <c r="H32" s="13"/>
      <c r="I32" s="13"/>
      <c r="J32" s="13"/>
      <c r="K32" s="13"/>
      <c r="L32" s="13"/>
      <c r="M32" s="13"/>
      <c r="N32" s="13"/>
      <c r="O32" s="13"/>
      <c r="P32" s="13"/>
    </row>
    <row r="33" spans="1:16" s="14" customFormat="1" ht="30.75" customHeight="1" x14ac:dyDescent="0.25">
      <c r="A33" s="622"/>
      <c r="B33" s="16" t="s">
        <v>1145</v>
      </c>
      <c r="C33" s="177"/>
      <c r="D33" s="177"/>
      <c r="E33" s="508"/>
      <c r="F33" s="32" t="s">
        <v>931</v>
      </c>
      <c r="G33" s="280"/>
      <c r="H33" s="13"/>
      <c r="I33" s="13"/>
      <c r="J33" s="13"/>
      <c r="K33" s="13"/>
      <c r="L33" s="13"/>
      <c r="M33" s="13"/>
      <c r="N33" s="13"/>
      <c r="O33" s="13"/>
      <c r="P33" s="13"/>
    </row>
    <row r="34" spans="1:16" s="14" customFormat="1" ht="36" customHeight="1" x14ac:dyDescent="0.25">
      <c r="A34" s="622"/>
      <c r="B34" s="16" t="s">
        <v>1146</v>
      </c>
      <c r="C34" s="317" t="s">
        <v>1147</v>
      </c>
      <c r="D34" s="177"/>
      <c r="E34" s="508"/>
      <c r="F34" s="32" t="s">
        <v>1344</v>
      </c>
      <c r="G34" s="280"/>
      <c r="H34" s="13"/>
      <c r="I34" s="13"/>
      <c r="J34" s="13"/>
      <c r="K34" s="13"/>
      <c r="L34" s="13"/>
      <c r="M34" s="13"/>
      <c r="N34" s="13"/>
      <c r="O34" s="13"/>
      <c r="P34" s="13"/>
    </row>
    <row r="35" spans="1:16" s="14" customFormat="1" ht="34.5" customHeight="1" thickBot="1" x14ac:dyDescent="0.3">
      <c r="A35" s="623"/>
      <c r="B35" s="20" t="s">
        <v>1148</v>
      </c>
      <c r="C35" s="178" t="s">
        <v>1149</v>
      </c>
      <c r="D35" s="178"/>
      <c r="E35" s="509"/>
      <c r="F35" s="33" t="s">
        <v>265</v>
      </c>
      <c r="G35" s="28"/>
      <c r="H35" s="13"/>
      <c r="I35" s="13"/>
      <c r="J35" s="13"/>
      <c r="K35" s="13"/>
      <c r="L35" s="13"/>
      <c r="M35" s="13"/>
      <c r="N35" s="13"/>
      <c r="O35" s="13"/>
      <c r="P35" s="13"/>
    </row>
    <row r="36" spans="1:16" s="14" customFormat="1" ht="51" customHeight="1" x14ac:dyDescent="0.25">
      <c r="A36" s="627" t="s">
        <v>1150</v>
      </c>
      <c r="B36" s="50" t="s">
        <v>1151</v>
      </c>
      <c r="C36" s="179" t="s">
        <v>1152</v>
      </c>
      <c r="D36" s="179"/>
      <c r="E36" s="530" t="s">
        <v>556</v>
      </c>
      <c r="F36" s="66" t="s">
        <v>254</v>
      </c>
      <c r="G36" s="29"/>
      <c r="H36" s="13"/>
      <c r="I36" s="13"/>
      <c r="J36" s="13"/>
      <c r="K36" s="13"/>
      <c r="L36" s="13"/>
      <c r="M36" s="13"/>
      <c r="N36" s="13"/>
      <c r="O36" s="13"/>
      <c r="P36" s="13"/>
    </row>
    <row r="37" spans="1:16" s="14" customFormat="1" ht="24" customHeight="1" x14ac:dyDescent="0.25">
      <c r="A37" s="622"/>
      <c r="B37" s="16" t="s">
        <v>1153</v>
      </c>
      <c r="C37" s="179" t="s">
        <v>1152</v>
      </c>
      <c r="D37" s="177"/>
      <c r="E37" s="508"/>
      <c r="F37" s="32" t="s">
        <v>1348</v>
      </c>
      <c r="G37" s="280"/>
      <c r="H37" s="13"/>
      <c r="I37" s="13"/>
      <c r="J37" s="13"/>
      <c r="K37" s="13"/>
      <c r="L37" s="13"/>
      <c r="M37" s="13"/>
      <c r="N37" s="13"/>
      <c r="O37" s="13"/>
      <c r="P37" s="13"/>
    </row>
    <row r="38" spans="1:16" s="14" customFormat="1" ht="42.75" customHeight="1" x14ac:dyDescent="0.25">
      <c r="A38" s="622"/>
      <c r="B38" s="16" t="s">
        <v>1154</v>
      </c>
      <c r="C38" s="179" t="s">
        <v>1152</v>
      </c>
      <c r="D38" s="177"/>
      <c r="E38" s="508"/>
      <c r="F38" s="32" t="s">
        <v>934</v>
      </c>
      <c r="G38" s="280"/>
      <c r="H38" s="13"/>
      <c r="I38" s="13"/>
      <c r="J38" s="13"/>
      <c r="K38" s="13"/>
      <c r="L38" s="13"/>
      <c r="M38" s="13"/>
      <c r="N38" s="13"/>
      <c r="O38" s="13"/>
      <c r="P38" s="13"/>
    </row>
    <row r="39" spans="1:16" s="14" customFormat="1" ht="34.5" customHeight="1" thickBot="1" x14ac:dyDescent="0.3">
      <c r="A39" s="628"/>
      <c r="B39" s="21" t="s">
        <v>1155</v>
      </c>
      <c r="C39" s="179" t="s">
        <v>1152</v>
      </c>
      <c r="D39" s="180"/>
      <c r="E39" s="531"/>
      <c r="F39" s="34" t="s">
        <v>265</v>
      </c>
      <c r="G39" s="30"/>
      <c r="H39" s="13"/>
      <c r="I39" s="13"/>
      <c r="J39" s="13"/>
      <c r="K39" s="13"/>
      <c r="L39" s="13"/>
      <c r="M39" s="13"/>
      <c r="N39" s="13"/>
      <c r="O39" s="13"/>
      <c r="P39" s="13"/>
    </row>
    <row r="40" spans="1:16" s="14" customFormat="1" ht="19.5" customHeight="1" x14ac:dyDescent="0.25">
      <c r="A40" s="621" t="s">
        <v>1156</v>
      </c>
      <c r="B40" s="19" t="s">
        <v>283</v>
      </c>
      <c r="C40" s="176"/>
      <c r="D40" s="176"/>
      <c r="E40" s="507" t="s">
        <v>508</v>
      </c>
      <c r="F40" s="776" t="s">
        <v>257</v>
      </c>
      <c r="G40" s="26"/>
      <c r="H40" s="13"/>
      <c r="I40" s="13"/>
      <c r="J40" s="13"/>
      <c r="K40" s="13"/>
      <c r="L40" s="13"/>
      <c r="M40" s="13"/>
      <c r="N40" s="13"/>
      <c r="O40" s="13"/>
      <c r="P40" s="13"/>
    </row>
    <row r="41" spans="1:16" s="14" customFormat="1" ht="24" customHeight="1" x14ac:dyDescent="0.25">
      <c r="A41" s="622"/>
      <c r="B41" s="16" t="s">
        <v>149</v>
      </c>
      <c r="C41" s="177"/>
      <c r="D41" s="177"/>
      <c r="E41" s="508"/>
      <c r="F41" s="777"/>
      <c r="G41" s="280"/>
      <c r="H41" s="13"/>
      <c r="I41" s="13"/>
      <c r="J41" s="13"/>
      <c r="K41" s="13"/>
      <c r="L41" s="13"/>
      <c r="M41" s="13"/>
      <c r="N41" s="13"/>
      <c r="O41" s="13"/>
      <c r="P41" s="13"/>
    </row>
    <row r="42" spans="1:16" s="14" customFormat="1" ht="21" customHeight="1" x14ac:dyDescent="0.25">
      <c r="A42" s="622"/>
      <c r="B42" s="16" t="s">
        <v>150</v>
      </c>
      <c r="C42" s="281"/>
      <c r="D42" s="177"/>
      <c r="E42" s="508"/>
      <c r="F42" s="777"/>
      <c r="G42" s="280"/>
      <c r="H42" s="13"/>
      <c r="I42" s="13"/>
      <c r="J42" s="13"/>
      <c r="K42" s="13"/>
      <c r="L42" s="13"/>
      <c r="M42" s="13"/>
      <c r="N42" s="13"/>
      <c r="O42" s="13"/>
      <c r="P42" s="13"/>
    </row>
    <row r="43" spans="1:16" s="14" customFormat="1" ht="156" customHeight="1" thickBot="1" x14ac:dyDescent="0.3">
      <c r="A43" s="623"/>
      <c r="B43" s="143" t="s">
        <v>1157</v>
      </c>
      <c r="C43" s="178" t="s">
        <v>1158</v>
      </c>
      <c r="D43" s="178"/>
      <c r="E43" s="509"/>
      <c r="F43" s="778"/>
      <c r="G43" s="28"/>
      <c r="H43" s="13"/>
      <c r="I43" s="13"/>
      <c r="J43" s="13"/>
      <c r="K43" s="13"/>
      <c r="L43" s="13"/>
      <c r="M43" s="13"/>
      <c r="N43" s="13"/>
      <c r="O43" s="13"/>
      <c r="P43" s="13"/>
    </row>
    <row r="44" spans="1:16" s="14" customFormat="1" ht="51.75" customHeight="1" x14ac:dyDescent="0.25">
      <c r="A44" s="627" t="s">
        <v>1159</v>
      </c>
      <c r="B44" s="50" t="s">
        <v>1160</v>
      </c>
      <c r="C44" s="179" t="s">
        <v>1161</v>
      </c>
      <c r="D44" s="179"/>
      <c r="E44" s="530" t="s">
        <v>508</v>
      </c>
      <c r="F44" s="776" t="s">
        <v>257</v>
      </c>
      <c r="G44" s="29"/>
      <c r="H44" s="13"/>
      <c r="I44" s="13"/>
      <c r="J44" s="13"/>
      <c r="K44" s="13"/>
      <c r="L44" s="13"/>
      <c r="M44" s="13"/>
      <c r="N44" s="13"/>
      <c r="O44" s="13"/>
      <c r="P44" s="13"/>
    </row>
    <row r="45" spans="1:16" s="14" customFormat="1" ht="24" customHeight="1" x14ac:dyDescent="0.25">
      <c r="A45" s="622"/>
      <c r="B45" s="16" t="s">
        <v>149</v>
      </c>
      <c r="C45" s="177"/>
      <c r="D45" s="177"/>
      <c r="E45" s="508"/>
      <c r="F45" s="777"/>
      <c r="G45" s="280"/>
      <c r="H45" s="13"/>
      <c r="I45" s="13"/>
      <c r="J45" s="13"/>
      <c r="K45" s="13"/>
      <c r="L45" s="13"/>
      <c r="M45" s="13"/>
      <c r="N45" s="13"/>
      <c r="O45" s="13"/>
      <c r="P45" s="13"/>
    </row>
    <row r="46" spans="1:16" s="14" customFormat="1" ht="21" customHeight="1" x14ac:dyDescent="0.25">
      <c r="A46" s="622"/>
      <c r="B46" s="16" t="s">
        <v>150</v>
      </c>
      <c r="C46" s="281"/>
      <c r="D46" s="177"/>
      <c r="E46" s="508"/>
      <c r="F46" s="777"/>
      <c r="G46" s="280"/>
      <c r="H46" s="13"/>
      <c r="I46" s="13"/>
      <c r="J46" s="13"/>
      <c r="K46" s="13"/>
      <c r="L46" s="13"/>
      <c r="M46" s="13"/>
      <c r="N46" s="13"/>
      <c r="O46" s="13"/>
      <c r="P46" s="13"/>
    </row>
    <row r="47" spans="1:16" s="14" customFormat="1" ht="17.25" customHeight="1" thickBot="1" x14ac:dyDescent="0.3">
      <c r="A47" s="628"/>
      <c r="B47" s="21" t="s">
        <v>151</v>
      </c>
      <c r="C47" s="180"/>
      <c r="D47" s="180"/>
      <c r="E47" s="531"/>
      <c r="F47" s="778"/>
      <c r="G47" s="30"/>
      <c r="H47" s="13"/>
      <c r="I47" s="13"/>
      <c r="J47" s="13"/>
      <c r="K47" s="13"/>
      <c r="L47" s="13"/>
      <c r="M47" s="13"/>
      <c r="N47" s="13"/>
      <c r="O47" s="13"/>
      <c r="P47" s="13"/>
    </row>
    <row r="48" spans="1:16" s="14" customFormat="1" ht="53.25" customHeight="1" x14ac:dyDescent="0.25">
      <c r="A48" s="781" t="s">
        <v>1162</v>
      </c>
      <c r="B48" s="144" t="s">
        <v>1151</v>
      </c>
      <c r="C48" s="145" t="s">
        <v>1152</v>
      </c>
      <c r="D48" s="146"/>
      <c r="E48" s="507" t="s">
        <v>508</v>
      </c>
      <c r="F48" s="31" t="s">
        <v>596</v>
      </c>
      <c r="G48" s="26"/>
      <c r="H48" s="13"/>
      <c r="I48" s="13"/>
      <c r="J48" s="13"/>
      <c r="K48" s="13"/>
      <c r="L48" s="13"/>
      <c r="M48" s="13"/>
      <c r="N48" s="13"/>
      <c r="O48" s="13"/>
      <c r="P48" s="13"/>
    </row>
    <row r="49" spans="1:16" s="14" customFormat="1" ht="24" customHeight="1" x14ac:dyDescent="0.25">
      <c r="A49" s="782"/>
      <c r="B49" s="147" t="s">
        <v>1153</v>
      </c>
      <c r="C49" s="148" t="s">
        <v>1152</v>
      </c>
      <c r="D49" s="131"/>
      <c r="E49" s="508"/>
      <c r="F49" s="32" t="s">
        <v>1347</v>
      </c>
      <c r="G49" s="280"/>
      <c r="H49" s="13"/>
      <c r="I49" s="13"/>
      <c r="J49" s="13"/>
      <c r="K49" s="13"/>
      <c r="L49" s="13"/>
      <c r="M49" s="13"/>
      <c r="N49" s="13"/>
      <c r="O49" s="13"/>
      <c r="P49" s="13"/>
    </row>
    <row r="50" spans="1:16" s="14" customFormat="1" ht="50.25" customHeight="1" x14ac:dyDescent="0.25">
      <c r="A50" s="782"/>
      <c r="B50" s="147" t="s">
        <v>1154</v>
      </c>
      <c r="C50" s="148" t="s">
        <v>1152</v>
      </c>
      <c r="D50" s="131"/>
      <c r="E50" s="508"/>
      <c r="F50" s="32" t="s">
        <v>1348</v>
      </c>
      <c r="G50" s="280"/>
      <c r="H50" s="13"/>
      <c r="I50" s="13"/>
      <c r="J50" s="13"/>
      <c r="K50" s="13"/>
      <c r="L50" s="13"/>
      <c r="M50" s="13"/>
      <c r="N50" s="13"/>
      <c r="O50" s="13"/>
      <c r="P50" s="13"/>
    </row>
    <row r="51" spans="1:16" s="14" customFormat="1" ht="52.5" customHeight="1" thickBot="1" x14ac:dyDescent="0.3">
      <c r="A51" s="783"/>
      <c r="B51" s="149" t="s">
        <v>1155</v>
      </c>
      <c r="C51" s="150" t="s">
        <v>1152</v>
      </c>
      <c r="D51" s="133"/>
      <c r="E51" s="509"/>
      <c r="F51" s="33" t="s">
        <v>257</v>
      </c>
      <c r="G51" s="28"/>
      <c r="H51" s="13"/>
      <c r="I51" s="13"/>
      <c r="J51" s="13"/>
      <c r="K51" s="13"/>
      <c r="L51" s="13"/>
      <c r="M51" s="13"/>
      <c r="N51" s="13"/>
      <c r="O51" s="13"/>
      <c r="P51" s="13"/>
    </row>
    <row r="52" spans="1:16" s="14" customFormat="1" ht="44.25" customHeight="1" x14ac:dyDescent="0.25">
      <c r="A52" s="627" t="s">
        <v>1163</v>
      </c>
      <c r="B52" s="17" t="s">
        <v>1164</v>
      </c>
      <c r="C52" s="179" t="s">
        <v>1161</v>
      </c>
      <c r="D52" s="179"/>
      <c r="E52" s="530" t="s">
        <v>508</v>
      </c>
      <c r="F52" s="31" t="s">
        <v>596</v>
      </c>
      <c r="G52" s="29"/>
      <c r="H52" s="13"/>
      <c r="I52" s="13"/>
      <c r="J52" s="13"/>
      <c r="K52" s="13"/>
      <c r="L52" s="13"/>
      <c r="M52" s="13"/>
      <c r="N52" s="13"/>
      <c r="O52" s="13"/>
      <c r="P52" s="13"/>
    </row>
    <row r="53" spans="1:16" s="14" customFormat="1" ht="45.75" customHeight="1" x14ac:dyDescent="0.25">
      <c r="A53" s="622"/>
      <c r="B53" s="16" t="s">
        <v>1165</v>
      </c>
      <c r="C53" s="179" t="s">
        <v>1161</v>
      </c>
      <c r="D53" s="177"/>
      <c r="E53" s="508"/>
      <c r="F53" s="32" t="s">
        <v>1347</v>
      </c>
      <c r="G53" s="280"/>
      <c r="H53" s="13"/>
      <c r="I53" s="13"/>
      <c r="J53" s="13"/>
      <c r="K53" s="13"/>
      <c r="L53" s="13"/>
      <c r="M53" s="13"/>
      <c r="N53" s="13"/>
      <c r="O53" s="13"/>
      <c r="P53" s="13"/>
    </row>
    <row r="54" spans="1:16" s="14" customFormat="1" ht="39" customHeight="1" x14ac:dyDescent="0.25">
      <c r="A54" s="622"/>
      <c r="B54" s="16" t="s">
        <v>1166</v>
      </c>
      <c r="C54" s="179" t="s">
        <v>1161</v>
      </c>
      <c r="D54" s="177"/>
      <c r="E54" s="508"/>
      <c r="F54" s="32" t="s">
        <v>1348</v>
      </c>
      <c r="G54" s="280"/>
      <c r="H54" s="13"/>
      <c r="I54" s="13"/>
      <c r="J54" s="13"/>
      <c r="K54" s="13"/>
      <c r="L54" s="13"/>
      <c r="M54" s="13"/>
      <c r="N54" s="13"/>
      <c r="O54" s="13"/>
      <c r="P54" s="13"/>
    </row>
    <row r="55" spans="1:16" s="14" customFormat="1" ht="87.75" customHeight="1" thickBot="1" x14ac:dyDescent="0.3">
      <c r="A55" s="622"/>
      <c r="B55" s="16" t="s">
        <v>1167</v>
      </c>
      <c r="C55" s="179" t="s">
        <v>1168</v>
      </c>
      <c r="D55" s="177"/>
      <c r="E55" s="508"/>
      <c r="F55" s="33" t="s">
        <v>257</v>
      </c>
      <c r="G55" s="28"/>
      <c r="H55" s="13"/>
      <c r="I55" s="13"/>
      <c r="J55" s="13"/>
      <c r="K55" s="13"/>
      <c r="L55" s="13"/>
      <c r="M55" s="13"/>
      <c r="N55" s="13"/>
      <c r="O55" s="13"/>
      <c r="P55" s="13"/>
    </row>
    <row r="56" spans="1:16" s="14" customFormat="1" x14ac:dyDescent="0.25">
      <c r="A56" s="73"/>
      <c r="B56" s="74"/>
      <c r="C56" s="74"/>
      <c r="D56" s="74"/>
      <c r="E56" s="74">
        <v>100</v>
      </c>
      <c r="F56" s="75"/>
      <c r="G56" s="13"/>
      <c r="H56" s="13"/>
      <c r="I56" s="13"/>
      <c r="J56" s="13"/>
      <c r="K56" s="13"/>
      <c r="L56" s="13"/>
      <c r="M56" s="13"/>
      <c r="N56" s="13"/>
      <c r="O56" s="13"/>
      <c r="P56" s="13"/>
    </row>
    <row r="57" spans="1:16" s="14" customFormat="1" x14ac:dyDescent="0.25">
      <c r="A57" s="62"/>
      <c r="G57" s="13"/>
      <c r="H57" s="13"/>
      <c r="I57" s="13"/>
      <c r="J57" s="13"/>
      <c r="K57" s="13"/>
      <c r="L57" s="13"/>
      <c r="M57" s="13"/>
      <c r="N57" s="13"/>
      <c r="O57" s="13"/>
      <c r="P57" s="13"/>
    </row>
    <row r="59" spans="1:16" x14ac:dyDescent="0.3">
      <c r="A59" s="228" t="s">
        <v>233</v>
      </c>
      <c r="B59" s="570"/>
      <c r="C59" s="570"/>
      <c r="D59" s="570"/>
      <c r="E59" s="570"/>
      <c r="F59" s="570"/>
      <c r="G59" s="570"/>
    </row>
    <row r="60" spans="1:16" x14ac:dyDescent="0.3">
      <c r="B60" s="235"/>
      <c r="C60" s="235"/>
      <c r="D60" s="235"/>
      <c r="E60" s="235"/>
      <c r="F60" s="235"/>
      <c r="G60" s="235"/>
    </row>
    <row r="61" spans="1:16" x14ac:dyDescent="0.3">
      <c r="A61" s="228" t="s">
        <v>234</v>
      </c>
      <c r="B61" s="570" t="s">
        <v>1357</v>
      </c>
      <c r="C61" s="570"/>
      <c r="D61" s="570"/>
      <c r="E61" s="570"/>
      <c r="F61" s="570"/>
      <c r="G61" s="570"/>
    </row>
    <row r="63" spans="1:16" s="4" customFormat="1" ht="39.75" customHeight="1" x14ac:dyDescent="0.3">
      <c r="A63" s="562" t="s">
        <v>1612</v>
      </c>
      <c r="B63" s="562"/>
      <c r="C63" s="562"/>
      <c r="G63" s="3"/>
      <c r="H63" s="3"/>
      <c r="I63" s="3"/>
      <c r="J63" s="3"/>
      <c r="K63" s="3"/>
      <c r="L63" s="3"/>
      <c r="M63" s="3"/>
      <c r="N63" s="3"/>
      <c r="O63" s="3"/>
      <c r="P63" s="3"/>
    </row>
  </sheetData>
  <sheetProtection algorithmName="SHA-512" hashValue="VutT4oG7/ons+H6tGrKF8e5bPF47ktt97GZA8TzuEFv2iJa3HBkHDR5Kdh5HISyKcnkwaYpnOeQubQymjxioKg==" saltValue="htwJA3wS/zPc1mLnLMw++g==" spinCount="100000" sheet="1" objects="1" scenarios="1"/>
  <mergeCells count="34">
    <mergeCell ref="A63:C63"/>
    <mergeCell ref="B61:G61"/>
    <mergeCell ref="A36:A39"/>
    <mergeCell ref="E36:E39"/>
    <mergeCell ref="A40:A43"/>
    <mergeCell ref="E40:E43"/>
    <mergeCell ref="A44:A47"/>
    <mergeCell ref="E44:E47"/>
    <mergeCell ref="A48:A51"/>
    <mergeCell ref="E48:E51"/>
    <mergeCell ref="A52:A55"/>
    <mergeCell ref="E52:E55"/>
    <mergeCell ref="B59:G59"/>
    <mergeCell ref="F40:F43"/>
    <mergeCell ref="F44:F47"/>
    <mergeCell ref="A24:A27"/>
    <mergeCell ref="E24:E27"/>
    <mergeCell ref="A28:A31"/>
    <mergeCell ref="E28:E31"/>
    <mergeCell ref="A32:A35"/>
    <mergeCell ref="E32:E35"/>
    <mergeCell ref="O9:BF9"/>
    <mergeCell ref="B12:G12"/>
    <mergeCell ref="E15:F15"/>
    <mergeCell ref="A16:A19"/>
    <mergeCell ref="E16:E23"/>
    <mergeCell ref="A20:A23"/>
    <mergeCell ref="A9:A10"/>
    <mergeCell ref="B9:G10"/>
    <mergeCell ref="A1:G1"/>
    <mergeCell ref="A2:G2"/>
    <mergeCell ref="A3:G3"/>
    <mergeCell ref="B5:G5"/>
    <mergeCell ref="B7:G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opLeftCell="A4" zoomScale="70" zoomScaleNormal="70" workbookViewId="0">
      <selection activeCell="A41" sqref="A41:XFD41"/>
    </sheetView>
  </sheetViews>
  <sheetFormatPr baseColWidth="10" defaultColWidth="9.140625" defaultRowHeight="15" x14ac:dyDescent="0.3"/>
  <cols>
    <col min="1" max="1" width="41.140625" style="224" customWidth="1"/>
    <col min="2" max="2" width="63.7109375" style="224" customWidth="1"/>
    <col min="3" max="3" width="38.570312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46</v>
      </c>
      <c r="B3" s="645"/>
      <c r="C3" s="645"/>
      <c r="D3" s="645"/>
      <c r="E3" s="645"/>
      <c r="F3" s="645"/>
      <c r="G3" s="645"/>
    </row>
    <row r="4" spans="1:61" s="223" customFormat="1" ht="20.25" customHeight="1" x14ac:dyDescent="0.3">
      <c r="A4" s="226"/>
      <c r="B4" s="226"/>
      <c r="C4" s="226"/>
      <c r="D4" s="226"/>
      <c r="E4" s="226"/>
      <c r="F4" s="226"/>
      <c r="G4" s="226"/>
    </row>
    <row r="5" spans="1:61" x14ac:dyDescent="0.3">
      <c r="A5" s="227" t="s">
        <v>3</v>
      </c>
      <c r="B5" s="646" t="s">
        <v>1208</v>
      </c>
      <c r="C5" s="646"/>
      <c r="D5" s="646"/>
      <c r="E5" s="646"/>
      <c r="F5" s="646"/>
      <c r="G5" s="646"/>
    </row>
    <row r="6" spans="1:61" x14ac:dyDescent="0.3">
      <c r="A6" s="228"/>
      <c r="B6" s="228"/>
      <c r="C6" s="228"/>
      <c r="D6" s="228"/>
      <c r="E6" s="228"/>
      <c r="F6" s="228"/>
      <c r="G6" s="229"/>
    </row>
    <row r="7" spans="1:61" ht="21.75" customHeight="1" x14ac:dyDescent="0.3">
      <c r="A7" s="5" t="s">
        <v>0</v>
      </c>
      <c r="B7" s="646" t="s">
        <v>1208</v>
      </c>
      <c r="C7" s="646"/>
      <c r="D7" s="646"/>
      <c r="E7" s="646"/>
      <c r="F7" s="646"/>
      <c r="G7" s="646"/>
      <c r="H7" s="6"/>
      <c r="I7" s="6"/>
      <c r="J7" s="6"/>
      <c r="K7" s="6"/>
      <c r="L7" s="6"/>
      <c r="M7" s="6"/>
      <c r="N7" s="6"/>
      <c r="O7" s="6"/>
    </row>
    <row r="8" spans="1:61" x14ac:dyDescent="0.3">
      <c r="A8" s="6"/>
      <c r="B8" s="6"/>
      <c r="C8" s="6"/>
      <c r="D8" s="6"/>
      <c r="E8" s="6"/>
      <c r="F8" s="6"/>
      <c r="G8" s="229"/>
    </row>
    <row r="9" spans="1:61" x14ac:dyDescent="0.3">
      <c r="A9" s="6"/>
      <c r="B9" s="6"/>
      <c r="C9" s="6"/>
      <c r="D9" s="6"/>
      <c r="E9" s="6"/>
      <c r="F9" s="6"/>
      <c r="G9" s="229"/>
    </row>
    <row r="10" spans="1:61" s="8" customFormat="1" ht="13.5" customHeight="1" x14ac:dyDescent="0.3">
      <c r="A10" s="546" t="s">
        <v>6</v>
      </c>
      <c r="B10" s="648" t="s">
        <v>1504</v>
      </c>
      <c r="C10" s="649"/>
      <c r="D10" s="649"/>
      <c r="E10" s="649"/>
      <c r="F10" s="649"/>
      <c r="G10" s="650"/>
      <c r="H10" s="6"/>
      <c r="I10" s="6"/>
      <c r="J10" s="6"/>
      <c r="K10" s="6"/>
      <c r="L10" s="6"/>
      <c r="M10" s="6"/>
      <c r="N10" s="7"/>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AY10" s="554"/>
      <c r="AZ10" s="554"/>
      <c r="BA10" s="554"/>
      <c r="BB10" s="554"/>
      <c r="BC10" s="554"/>
      <c r="BD10" s="554"/>
      <c r="BE10" s="554"/>
      <c r="BF10" s="554"/>
      <c r="BG10" s="7"/>
      <c r="BH10" s="7"/>
      <c r="BI10" s="7"/>
    </row>
    <row r="11" spans="1:61" s="7" customFormat="1" ht="27" customHeight="1" x14ac:dyDescent="0.3">
      <c r="A11" s="647"/>
      <c r="B11" s="651"/>
      <c r="C11" s="652"/>
      <c r="D11" s="652"/>
      <c r="E11" s="652"/>
      <c r="F11" s="652"/>
      <c r="G11" s="653"/>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181"/>
      <c r="AV11" s="181"/>
      <c r="AW11" s="181"/>
      <c r="AX11" s="181"/>
      <c r="AY11" s="181"/>
      <c r="AZ11" s="181"/>
      <c r="BA11" s="181"/>
      <c r="BB11" s="181"/>
      <c r="BC11" s="181"/>
      <c r="BD11" s="181"/>
      <c r="BE11" s="181"/>
      <c r="BF11" s="181"/>
    </row>
    <row r="12" spans="1:61" x14ac:dyDescent="0.3">
      <c r="A12" s="6"/>
      <c r="B12" s="6"/>
      <c r="C12" s="6"/>
      <c r="D12" s="6"/>
      <c r="E12" s="6"/>
      <c r="F12" s="6"/>
      <c r="G12" s="229"/>
    </row>
    <row r="13" spans="1:61" ht="22.5" customHeight="1" x14ac:dyDescent="0.3">
      <c r="A13" s="5" t="s">
        <v>1</v>
      </c>
      <c r="B13" s="646" t="s">
        <v>1019</v>
      </c>
      <c r="C13" s="646"/>
      <c r="D13" s="646"/>
      <c r="E13" s="646"/>
      <c r="F13" s="646"/>
      <c r="G13" s="646"/>
    </row>
    <row r="14" spans="1:61" x14ac:dyDescent="0.3">
      <c r="A14" s="6"/>
      <c r="B14" s="6"/>
      <c r="C14" s="6"/>
      <c r="D14" s="6"/>
      <c r="E14" s="6"/>
      <c r="F14" s="6"/>
      <c r="G14" s="229"/>
    </row>
    <row r="15" spans="1:61" ht="15.75" thickBot="1" x14ac:dyDescent="0.35"/>
    <row r="16" spans="1:61" ht="99.75" customHeight="1" thickBot="1" x14ac:dyDescent="0.35">
      <c r="A16" s="231" t="s">
        <v>2</v>
      </c>
      <c r="B16" s="232" t="s">
        <v>7</v>
      </c>
      <c r="C16" s="232" t="s">
        <v>9</v>
      </c>
      <c r="D16" s="232" t="s">
        <v>5</v>
      </c>
      <c r="E16" s="568" t="s">
        <v>10</v>
      </c>
      <c r="F16" s="569"/>
      <c r="G16" s="233" t="s">
        <v>8</v>
      </c>
    </row>
    <row r="17" spans="1:16" ht="17.25" customHeight="1" thickBot="1" x14ac:dyDescent="0.35">
      <c r="A17" s="319"/>
      <c r="B17" s="320"/>
      <c r="C17" s="320"/>
      <c r="D17" s="320"/>
      <c r="E17" s="320"/>
      <c r="F17" s="320"/>
      <c r="G17" s="321"/>
    </row>
    <row r="18" spans="1:16" ht="18.75" customHeight="1" thickBot="1" x14ac:dyDescent="0.35">
      <c r="A18" s="785" t="s">
        <v>1209</v>
      </c>
      <c r="B18" s="786"/>
      <c r="C18" s="786"/>
      <c r="D18" s="786"/>
      <c r="E18" s="786"/>
      <c r="F18" s="786"/>
      <c r="G18" s="787"/>
    </row>
    <row r="19" spans="1:16" s="14" customFormat="1" ht="334.5" customHeight="1" thickBot="1" x14ac:dyDescent="0.3">
      <c r="A19" s="151" t="s">
        <v>1210</v>
      </c>
      <c r="B19" s="152" t="s">
        <v>1492</v>
      </c>
      <c r="C19" s="176" t="s">
        <v>1211</v>
      </c>
      <c r="D19" s="176"/>
      <c r="E19" s="153" t="s">
        <v>1381</v>
      </c>
      <c r="F19" s="154" t="s">
        <v>1386</v>
      </c>
      <c r="G19" s="155"/>
      <c r="H19" s="13"/>
      <c r="I19" s="13"/>
      <c r="J19" s="13"/>
      <c r="K19" s="13"/>
      <c r="L19" s="13"/>
      <c r="M19" s="13"/>
      <c r="N19" s="13"/>
      <c r="O19" s="13"/>
      <c r="P19" s="13"/>
    </row>
    <row r="20" spans="1:16" s="14" customFormat="1" ht="409.5" customHeight="1" x14ac:dyDescent="0.25">
      <c r="A20" s="156" t="s">
        <v>1212</v>
      </c>
      <c r="B20" s="157" t="s">
        <v>1493</v>
      </c>
      <c r="C20" s="182" t="s">
        <v>1213</v>
      </c>
      <c r="D20" s="182"/>
      <c r="E20" s="153" t="s">
        <v>1383</v>
      </c>
      <c r="F20" s="158" t="s">
        <v>1382</v>
      </c>
      <c r="G20" s="155"/>
      <c r="H20" s="13"/>
      <c r="I20" s="13"/>
      <c r="J20" s="13"/>
      <c r="K20" s="13"/>
      <c r="L20" s="13"/>
      <c r="M20" s="13"/>
      <c r="N20" s="13"/>
      <c r="O20" s="13"/>
      <c r="P20" s="13"/>
    </row>
    <row r="21" spans="1:16" s="14" customFormat="1" ht="25.5" customHeight="1" x14ac:dyDescent="0.25">
      <c r="A21" s="162" t="s">
        <v>1214</v>
      </c>
      <c r="B21" s="87" t="s">
        <v>1215</v>
      </c>
      <c r="C21" s="199"/>
      <c r="D21" s="199"/>
      <c r="E21" s="202"/>
      <c r="F21" s="334"/>
      <c r="G21" s="88"/>
      <c r="H21" s="13"/>
      <c r="I21" s="13"/>
      <c r="J21" s="13"/>
      <c r="K21" s="13"/>
      <c r="L21" s="13"/>
      <c r="M21" s="13"/>
      <c r="N21" s="13"/>
      <c r="O21" s="13"/>
      <c r="P21" s="13"/>
    </row>
    <row r="22" spans="1:16" s="14" customFormat="1" ht="17.25" customHeight="1" thickBot="1" x14ac:dyDescent="0.3">
      <c r="A22" s="788" t="s">
        <v>1216</v>
      </c>
      <c r="B22" s="789"/>
      <c r="C22" s="789"/>
      <c r="D22" s="789"/>
      <c r="E22" s="789"/>
      <c r="F22" s="789"/>
      <c r="G22" s="790"/>
      <c r="H22" s="13"/>
      <c r="I22" s="13"/>
      <c r="J22" s="13"/>
      <c r="K22" s="13"/>
      <c r="L22" s="13"/>
      <c r="M22" s="13"/>
      <c r="N22" s="13"/>
      <c r="O22" s="13"/>
      <c r="P22" s="13"/>
    </row>
    <row r="23" spans="1:16" s="14" customFormat="1" ht="181.5" customHeight="1" thickBot="1" x14ac:dyDescent="0.3">
      <c r="A23" s="159" t="s">
        <v>1217</v>
      </c>
      <c r="B23" s="160" t="s">
        <v>1494</v>
      </c>
      <c r="C23" s="176" t="s">
        <v>1218</v>
      </c>
      <c r="D23" s="176"/>
      <c r="E23" s="140" t="s">
        <v>1384</v>
      </c>
      <c r="F23" s="154" t="s">
        <v>1386</v>
      </c>
      <c r="G23" s="155"/>
      <c r="H23" s="13"/>
      <c r="I23" s="13"/>
      <c r="J23" s="13"/>
      <c r="K23" s="13"/>
      <c r="L23" s="13"/>
      <c r="M23" s="13"/>
      <c r="N23" s="13"/>
      <c r="O23" s="13"/>
      <c r="P23" s="13"/>
    </row>
    <row r="24" spans="1:16" s="14" customFormat="1" ht="311.25" customHeight="1" x14ac:dyDescent="0.25">
      <c r="A24" s="161" t="s">
        <v>1219</v>
      </c>
      <c r="B24" s="162" t="s">
        <v>1495</v>
      </c>
      <c r="C24" s="177" t="s">
        <v>1220</v>
      </c>
      <c r="D24" s="177"/>
      <c r="E24" s="190" t="s">
        <v>1381</v>
      </c>
      <c r="F24" s="154" t="s">
        <v>1386</v>
      </c>
      <c r="G24" s="163"/>
      <c r="H24" s="13"/>
      <c r="I24" s="13"/>
      <c r="J24" s="13"/>
      <c r="K24" s="13"/>
      <c r="L24" s="13"/>
      <c r="M24" s="13"/>
      <c r="N24" s="13"/>
      <c r="O24" s="13"/>
      <c r="P24" s="13"/>
    </row>
    <row r="25" spans="1:16" s="14" customFormat="1" ht="90" customHeight="1" x14ac:dyDescent="0.25">
      <c r="A25" s="335" t="s">
        <v>1214</v>
      </c>
      <c r="B25" s="165" t="s">
        <v>1221</v>
      </c>
      <c r="C25" s="200"/>
      <c r="D25" s="200"/>
      <c r="E25" s="201"/>
      <c r="F25" s="336"/>
      <c r="G25" s="204"/>
      <c r="H25" s="13"/>
      <c r="I25" s="13"/>
      <c r="J25" s="13"/>
      <c r="K25" s="13"/>
      <c r="L25" s="13"/>
      <c r="M25" s="13"/>
      <c r="N25" s="13"/>
      <c r="O25" s="13"/>
      <c r="P25" s="13"/>
    </row>
    <row r="26" spans="1:16" s="14" customFormat="1" ht="17.25" customHeight="1" thickBot="1" x14ac:dyDescent="0.3">
      <c r="A26" s="791" t="s">
        <v>1222</v>
      </c>
      <c r="B26" s="791"/>
      <c r="C26" s="791"/>
      <c r="D26" s="791"/>
      <c r="E26" s="791"/>
      <c r="F26" s="791"/>
      <c r="G26" s="791"/>
      <c r="H26" s="13"/>
      <c r="I26" s="13"/>
      <c r="J26" s="13"/>
      <c r="K26" s="13"/>
      <c r="L26" s="13"/>
      <c r="M26" s="13"/>
      <c r="N26" s="13"/>
      <c r="O26" s="13"/>
      <c r="P26" s="13"/>
    </row>
    <row r="27" spans="1:16" s="14" customFormat="1" ht="272.25" customHeight="1" thickBot="1" x14ac:dyDescent="0.3">
      <c r="A27" s="164" t="s">
        <v>1223</v>
      </c>
      <c r="B27" s="165" t="s">
        <v>1496</v>
      </c>
      <c r="C27" s="179" t="s">
        <v>1224</v>
      </c>
      <c r="D27" s="179"/>
      <c r="E27" s="186" t="s">
        <v>1381</v>
      </c>
      <c r="F27" s="154" t="s">
        <v>1386</v>
      </c>
      <c r="G27" s="166"/>
      <c r="H27" s="13"/>
      <c r="I27" s="13"/>
      <c r="J27" s="13"/>
      <c r="K27" s="13"/>
      <c r="L27" s="13"/>
      <c r="M27" s="13"/>
      <c r="N27" s="13"/>
      <c r="O27" s="13"/>
      <c r="P27" s="13"/>
    </row>
    <row r="28" spans="1:16" s="14" customFormat="1" ht="197.25" customHeight="1" x14ac:dyDescent="0.25">
      <c r="A28" s="156" t="s">
        <v>1225</v>
      </c>
      <c r="B28" s="160" t="s">
        <v>1497</v>
      </c>
      <c r="C28" s="176" t="s">
        <v>1226</v>
      </c>
      <c r="D28" s="176"/>
      <c r="E28" s="186" t="s">
        <v>1381</v>
      </c>
      <c r="F28" s="154" t="s">
        <v>1386</v>
      </c>
      <c r="G28" s="155"/>
      <c r="H28" s="13"/>
      <c r="I28" s="13"/>
      <c r="J28" s="13"/>
      <c r="K28" s="13"/>
      <c r="L28" s="13"/>
      <c r="M28" s="13"/>
      <c r="N28" s="13"/>
      <c r="O28" s="13"/>
      <c r="P28" s="13"/>
    </row>
    <row r="29" spans="1:16" s="14" customFormat="1" ht="17.25" customHeight="1" thickBot="1" x14ac:dyDescent="0.3">
      <c r="A29" s="784" t="s">
        <v>1227</v>
      </c>
      <c r="B29" s="784"/>
      <c r="C29" s="784"/>
      <c r="D29" s="784"/>
      <c r="E29" s="784"/>
      <c r="F29" s="784"/>
      <c r="G29" s="784"/>
      <c r="H29" s="13"/>
      <c r="I29" s="13"/>
      <c r="J29" s="13"/>
      <c r="K29" s="13"/>
      <c r="L29" s="13"/>
      <c r="M29" s="13"/>
      <c r="N29" s="13"/>
      <c r="O29" s="13"/>
      <c r="P29" s="13"/>
    </row>
    <row r="30" spans="1:16" s="14" customFormat="1" ht="255.75" thickBot="1" x14ac:dyDescent="0.3">
      <c r="A30" s="164" t="s">
        <v>1228</v>
      </c>
      <c r="B30" s="165" t="s">
        <v>1498</v>
      </c>
      <c r="C30" s="179"/>
      <c r="D30" s="179"/>
      <c r="E30" s="186" t="s">
        <v>1381</v>
      </c>
      <c r="F30" s="154" t="s">
        <v>1386</v>
      </c>
      <c r="G30" s="166"/>
      <c r="H30" s="13"/>
      <c r="I30" s="13"/>
      <c r="J30" s="13"/>
      <c r="K30" s="13"/>
      <c r="L30" s="13"/>
      <c r="M30" s="13"/>
      <c r="N30" s="13"/>
      <c r="O30" s="13"/>
      <c r="P30" s="13"/>
    </row>
    <row r="31" spans="1:16" s="14" customFormat="1" ht="142.5" customHeight="1" x14ac:dyDescent="0.25">
      <c r="A31" s="156" t="s">
        <v>1229</v>
      </c>
      <c r="B31" s="160" t="s">
        <v>1499</v>
      </c>
      <c r="C31" s="176"/>
      <c r="D31" s="176"/>
      <c r="E31" s="186" t="s">
        <v>1381</v>
      </c>
      <c r="F31" s="154" t="s">
        <v>1386</v>
      </c>
      <c r="G31" s="155"/>
      <c r="H31" s="13"/>
      <c r="I31" s="13"/>
      <c r="J31" s="13"/>
      <c r="K31" s="13"/>
      <c r="L31" s="13"/>
      <c r="M31" s="13"/>
      <c r="N31" s="13"/>
      <c r="O31" s="13"/>
      <c r="P31" s="13"/>
    </row>
    <row r="32" spans="1:16" s="14" customFormat="1" ht="231.75" customHeight="1" thickBot="1" x14ac:dyDescent="0.3">
      <c r="A32" s="164" t="s">
        <v>1230</v>
      </c>
      <c r="B32" s="165" t="s">
        <v>1500</v>
      </c>
      <c r="C32" s="179"/>
      <c r="D32" s="179"/>
      <c r="E32" s="186" t="s">
        <v>1381</v>
      </c>
      <c r="F32" s="167" t="s">
        <v>1501</v>
      </c>
      <c r="G32" s="166"/>
      <c r="H32" s="13"/>
      <c r="I32" s="13"/>
      <c r="J32" s="13"/>
      <c r="K32" s="13"/>
      <c r="L32" s="13"/>
      <c r="M32" s="13"/>
      <c r="N32" s="13"/>
      <c r="O32" s="13"/>
      <c r="P32" s="13"/>
    </row>
    <row r="33" spans="1:16" s="14" customFormat="1" ht="124.5" customHeight="1" x14ac:dyDescent="0.25">
      <c r="A33" s="160" t="s">
        <v>1502</v>
      </c>
      <c r="B33" s="160" t="s">
        <v>1503</v>
      </c>
      <c r="C33" s="176"/>
      <c r="D33" s="176"/>
      <c r="E33" s="153" t="s">
        <v>1383</v>
      </c>
      <c r="F33" s="168" t="s">
        <v>1385</v>
      </c>
      <c r="G33" s="155"/>
      <c r="H33" s="13"/>
      <c r="I33" s="13"/>
      <c r="J33" s="13"/>
      <c r="K33" s="13"/>
      <c r="L33" s="13"/>
      <c r="M33" s="13"/>
      <c r="N33" s="13"/>
      <c r="O33" s="13"/>
      <c r="P33" s="13"/>
    </row>
    <row r="34" spans="1:16" s="14" customFormat="1" x14ac:dyDescent="0.25">
      <c r="G34" s="13"/>
      <c r="H34" s="13"/>
      <c r="I34" s="13"/>
      <c r="J34" s="13"/>
      <c r="K34" s="13"/>
      <c r="L34" s="13"/>
      <c r="M34" s="13"/>
      <c r="N34" s="13"/>
      <c r="O34" s="13"/>
      <c r="P34" s="13"/>
    </row>
    <row r="35" spans="1:16" s="14" customFormat="1" x14ac:dyDescent="0.25">
      <c r="G35" s="13"/>
      <c r="H35" s="13"/>
      <c r="I35" s="13"/>
      <c r="J35" s="13"/>
      <c r="K35" s="13"/>
      <c r="L35" s="13"/>
      <c r="M35" s="13"/>
      <c r="N35" s="13"/>
      <c r="O35" s="13"/>
      <c r="P35" s="13"/>
    </row>
    <row r="37" spans="1:16" x14ac:dyDescent="0.3">
      <c r="A37" s="224" t="s">
        <v>233</v>
      </c>
      <c r="B37" s="570"/>
      <c r="C37" s="570"/>
      <c r="D37" s="570"/>
      <c r="E37" s="570"/>
      <c r="F37" s="570"/>
      <c r="G37" s="570"/>
    </row>
    <row r="38" spans="1:16" x14ac:dyDescent="0.3">
      <c r="B38" s="235"/>
      <c r="C38" s="235"/>
      <c r="D38" s="235"/>
      <c r="E38" s="235"/>
      <c r="F38" s="235"/>
      <c r="G38" s="235"/>
    </row>
    <row r="39" spans="1:16" ht="25.5" customHeight="1" x14ac:dyDescent="0.3">
      <c r="A39" s="224" t="s">
        <v>234</v>
      </c>
      <c r="B39" s="572" t="s">
        <v>1387</v>
      </c>
      <c r="C39" s="572"/>
      <c r="D39" s="572"/>
      <c r="E39" s="572"/>
      <c r="F39" s="572"/>
      <c r="G39" s="572"/>
    </row>
    <row r="41" spans="1:16" s="4" customFormat="1" ht="39.75" customHeight="1" x14ac:dyDescent="0.3">
      <c r="A41" s="562" t="s">
        <v>1612</v>
      </c>
      <c r="B41" s="562"/>
      <c r="C41" s="562"/>
      <c r="G41" s="3"/>
      <c r="H41" s="3"/>
      <c r="I41" s="3"/>
      <c r="J41" s="3"/>
      <c r="K41" s="3"/>
      <c r="L41" s="3"/>
      <c r="M41" s="3"/>
      <c r="N41" s="3"/>
      <c r="O41" s="3"/>
      <c r="P41" s="3"/>
    </row>
  </sheetData>
  <sheetProtection algorithmName="SHA-512" hashValue="ztg1j+EgM2giF+L+t3ataVObVT2ZAqrOw4hTj4s7dAjXzR6QXviD89uJvLqGFTFYpIuTPdKpGUdqj0ri7rxtZw==" saltValue="7InOEZQRhm06T71Sremekw==" spinCount="100000" sheet="1" objects="1" scenarios="1"/>
  <mergeCells count="17">
    <mergeCell ref="A41:C41"/>
    <mergeCell ref="A29:G29"/>
    <mergeCell ref="B37:G37"/>
    <mergeCell ref="B39:G39"/>
    <mergeCell ref="O10:BF10"/>
    <mergeCell ref="B13:G13"/>
    <mergeCell ref="E16:F16"/>
    <mergeCell ref="A18:G18"/>
    <mergeCell ref="A22:G22"/>
    <mergeCell ref="A26:G26"/>
    <mergeCell ref="A10:A11"/>
    <mergeCell ref="B10:G11"/>
    <mergeCell ref="A1:G1"/>
    <mergeCell ref="A2:G2"/>
    <mergeCell ref="A3:G3"/>
    <mergeCell ref="B5:G5"/>
    <mergeCell ref="B7:G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1"/>
  <sheetViews>
    <sheetView topLeftCell="A53" workbookViewId="0">
      <selection activeCell="B9" sqref="B9:G10"/>
    </sheetView>
  </sheetViews>
  <sheetFormatPr baseColWidth="10" defaultColWidth="9.140625" defaultRowHeight="16.5" x14ac:dyDescent="0.3"/>
  <cols>
    <col min="1" max="1" width="41.140625" style="483"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45</v>
      </c>
      <c r="B3" s="616"/>
      <c r="C3" s="616"/>
      <c r="D3" s="616"/>
      <c r="E3" s="616"/>
      <c r="F3" s="616"/>
      <c r="G3" s="616"/>
    </row>
    <row r="4" spans="1:61" s="1" customFormat="1" ht="20.25" customHeight="1" x14ac:dyDescent="0.35">
      <c r="A4" s="25"/>
      <c r="B4" s="482"/>
      <c r="C4" s="482"/>
      <c r="D4" s="482"/>
      <c r="E4" s="482"/>
      <c r="F4" s="482"/>
      <c r="G4" s="482"/>
    </row>
    <row r="5" spans="1:61" x14ac:dyDescent="0.3">
      <c r="A5" s="10" t="s">
        <v>3</v>
      </c>
      <c r="B5" s="617" t="s">
        <v>1813</v>
      </c>
      <c r="C5" s="617"/>
      <c r="D5" s="617"/>
      <c r="E5" s="617"/>
      <c r="F5" s="617"/>
      <c r="G5" s="617"/>
    </row>
    <row r="6" spans="1:61" x14ac:dyDescent="0.3">
      <c r="B6" s="483"/>
      <c r="C6" s="483"/>
      <c r="D6" s="483"/>
      <c r="E6" s="483"/>
      <c r="F6" s="483"/>
      <c r="G6" s="12"/>
    </row>
    <row r="7" spans="1:61" ht="21.75" customHeight="1" x14ac:dyDescent="0.3">
      <c r="A7" s="5" t="s">
        <v>0</v>
      </c>
      <c r="B7" s="617" t="s">
        <v>1814</v>
      </c>
      <c r="C7" s="617"/>
      <c r="D7" s="617"/>
      <c r="E7" s="617"/>
      <c r="F7" s="617"/>
      <c r="G7" s="617"/>
      <c r="H7" s="6"/>
      <c r="I7" s="6"/>
      <c r="J7" s="6"/>
      <c r="K7" s="6"/>
      <c r="L7" s="6"/>
      <c r="M7" s="6"/>
      <c r="N7" s="6"/>
      <c r="O7" s="6"/>
    </row>
    <row r="8" spans="1:61" x14ac:dyDescent="0.3">
      <c r="A8" s="6"/>
      <c r="B8" s="6"/>
      <c r="C8" s="6"/>
      <c r="D8" s="6"/>
      <c r="E8" s="6"/>
      <c r="F8" s="6"/>
      <c r="G8" s="12"/>
    </row>
    <row r="9" spans="1:61" s="8" customFormat="1" ht="13.5" customHeight="1" x14ac:dyDescent="0.3">
      <c r="A9" s="546" t="s">
        <v>6</v>
      </c>
      <c r="B9" s="655" t="s">
        <v>1815</v>
      </c>
      <c r="C9" s="656"/>
      <c r="D9" s="656"/>
      <c r="E9" s="656"/>
      <c r="F9" s="656"/>
      <c r="G9" s="657"/>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29"/>
      <c r="B10" s="658"/>
      <c r="C10" s="659"/>
      <c r="D10" s="659"/>
      <c r="E10" s="659"/>
      <c r="F10" s="659"/>
      <c r="G10" s="66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80"/>
      <c r="AV10" s="480"/>
      <c r="AW10" s="480"/>
      <c r="AX10" s="480"/>
      <c r="AY10" s="480"/>
      <c r="AZ10" s="480"/>
      <c r="BA10" s="480"/>
      <c r="BB10" s="480"/>
      <c r="BC10" s="480"/>
      <c r="BD10" s="480"/>
      <c r="BE10" s="480"/>
      <c r="BF10" s="480"/>
    </row>
    <row r="11" spans="1:61" x14ac:dyDescent="0.3">
      <c r="A11" s="6"/>
      <c r="B11" s="6"/>
      <c r="C11" s="6"/>
      <c r="D11" s="6"/>
      <c r="E11" s="6"/>
      <c r="F11" s="6"/>
      <c r="G11" s="12"/>
    </row>
    <row r="12" spans="1:61" ht="22.5" customHeight="1" x14ac:dyDescent="0.3">
      <c r="A12" s="5" t="s">
        <v>1</v>
      </c>
      <c r="B12" s="617" t="s">
        <v>1816</v>
      </c>
      <c r="C12" s="617"/>
      <c r="D12" s="617"/>
      <c r="E12" s="617"/>
      <c r="F12" s="617"/>
      <c r="G12" s="617"/>
    </row>
    <row r="13" spans="1:61" x14ac:dyDescent="0.3">
      <c r="A13" s="6"/>
      <c r="B13" s="6"/>
      <c r="C13" s="6"/>
      <c r="D13" s="6"/>
      <c r="E13" s="6"/>
      <c r="F13" s="6"/>
      <c r="G13" s="12"/>
    </row>
    <row r="14" spans="1:61" ht="17.25" thickBot="1" x14ac:dyDescent="0.35"/>
    <row r="15" spans="1:61" ht="99.75" customHeight="1" thickBot="1" x14ac:dyDescent="0.35">
      <c r="A15" s="22" t="s">
        <v>2</v>
      </c>
      <c r="B15" s="23" t="s">
        <v>7</v>
      </c>
      <c r="C15" s="23" t="s">
        <v>9</v>
      </c>
      <c r="D15" s="23" t="s">
        <v>5</v>
      </c>
      <c r="E15" s="619" t="s">
        <v>10</v>
      </c>
      <c r="F15" s="620"/>
      <c r="G15" s="24" t="s">
        <v>8</v>
      </c>
    </row>
    <row r="16" spans="1:61" s="14" customFormat="1" ht="120.75" customHeight="1" x14ac:dyDescent="0.25">
      <c r="A16" s="621" t="s">
        <v>1817</v>
      </c>
      <c r="B16" s="347" t="s">
        <v>1818</v>
      </c>
      <c r="C16" s="474" t="s">
        <v>1819</v>
      </c>
      <c r="D16" s="474"/>
      <c r="E16" s="507" t="s">
        <v>1687</v>
      </c>
      <c r="F16" s="501" t="s">
        <v>1703</v>
      </c>
      <c r="G16" s="26"/>
      <c r="H16" s="13"/>
      <c r="I16" s="13"/>
      <c r="J16" s="13"/>
      <c r="K16" s="13"/>
      <c r="L16" s="13"/>
      <c r="M16" s="13"/>
      <c r="N16" s="13"/>
      <c r="O16" s="13"/>
      <c r="P16" s="13"/>
    </row>
    <row r="17" spans="1:16" s="14" customFormat="1" ht="146.25" customHeight="1" x14ac:dyDescent="0.25">
      <c r="A17" s="622"/>
      <c r="B17" s="453" t="s">
        <v>1820</v>
      </c>
      <c r="C17" s="475" t="s">
        <v>1821</v>
      </c>
      <c r="D17" s="475"/>
      <c r="E17" s="508"/>
      <c r="F17" s="502"/>
      <c r="G17" s="27"/>
      <c r="H17" s="13"/>
      <c r="I17" s="13"/>
      <c r="J17" s="13"/>
      <c r="K17" s="13"/>
      <c r="L17" s="13"/>
      <c r="M17" s="13"/>
      <c r="N17" s="13"/>
      <c r="O17" s="13"/>
      <c r="P17" s="13"/>
    </row>
    <row r="18" spans="1:16" s="14" customFormat="1" ht="75.75" customHeight="1" x14ac:dyDescent="0.25">
      <c r="A18" s="622"/>
      <c r="B18" s="453" t="s">
        <v>1822</v>
      </c>
      <c r="C18" s="15"/>
      <c r="D18" s="475"/>
      <c r="E18" s="508"/>
      <c r="F18" s="502"/>
      <c r="G18" s="27"/>
      <c r="H18" s="13"/>
      <c r="I18" s="13"/>
      <c r="J18" s="13"/>
      <c r="K18" s="13"/>
      <c r="L18" s="13"/>
      <c r="M18" s="13"/>
      <c r="N18" s="13"/>
      <c r="O18" s="13"/>
      <c r="P18" s="13"/>
    </row>
    <row r="19" spans="1:16" s="14" customFormat="1" ht="84" customHeight="1" thickBot="1" x14ac:dyDescent="0.3">
      <c r="A19" s="623"/>
      <c r="B19" s="454" t="s">
        <v>1823</v>
      </c>
      <c r="C19" s="476"/>
      <c r="D19" s="476"/>
      <c r="E19" s="509"/>
      <c r="F19" s="503"/>
      <c r="G19" s="28"/>
      <c r="H19" s="13"/>
      <c r="I19" s="13"/>
      <c r="J19" s="13"/>
      <c r="K19" s="13"/>
      <c r="L19" s="13"/>
      <c r="M19" s="13"/>
      <c r="N19" s="13"/>
      <c r="O19" s="13"/>
      <c r="P19" s="13"/>
    </row>
    <row r="20" spans="1:16" s="14" customFormat="1" ht="36" customHeight="1" x14ac:dyDescent="0.25">
      <c r="A20" s="627" t="s">
        <v>1824</v>
      </c>
      <c r="B20" s="348" t="s">
        <v>1825</v>
      </c>
      <c r="C20" s="477"/>
      <c r="D20" s="477"/>
      <c r="E20" s="507" t="s">
        <v>1687</v>
      </c>
      <c r="F20" s="501" t="s">
        <v>1703</v>
      </c>
      <c r="G20" s="29"/>
      <c r="H20" s="13"/>
      <c r="I20" s="13"/>
      <c r="J20" s="13"/>
      <c r="K20" s="13"/>
      <c r="L20" s="13"/>
      <c r="M20" s="13"/>
      <c r="N20" s="13"/>
      <c r="O20" s="13"/>
      <c r="P20" s="13"/>
    </row>
    <row r="21" spans="1:16" s="14" customFormat="1" ht="373.5" customHeight="1" x14ac:dyDescent="0.25">
      <c r="A21" s="622"/>
      <c r="B21" s="453" t="s">
        <v>1826</v>
      </c>
      <c r="C21" s="475" t="s">
        <v>1827</v>
      </c>
      <c r="D21" s="475"/>
      <c r="E21" s="508"/>
      <c r="F21" s="502"/>
      <c r="G21" s="27"/>
      <c r="H21" s="13"/>
      <c r="I21" s="13"/>
      <c r="J21" s="13"/>
      <c r="K21" s="13"/>
      <c r="L21" s="13"/>
      <c r="M21" s="13"/>
      <c r="N21" s="13"/>
      <c r="O21" s="13"/>
      <c r="P21" s="13"/>
    </row>
    <row r="22" spans="1:16" s="14" customFormat="1" ht="61.5" customHeight="1" x14ac:dyDescent="0.25">
      <c r="A22" s="622"/>
      <c r="B22" s="453" t="s">
        <v>1828</v>
      </c>
      <c r="C22" s="337" t="s">
        <v>1829</v>
      </c>
      <c r="D22" s="475"/>
      <c r="E22" s="508"/>
      <c r="F22" s="502"/>
      <c r="G22" s="27"/>
      <c r="H22" s="13"/>
      <c r="I22" s="13"/>
      <c r="J22" s="13"/>
      <c r="K22" s="13"/>
      <c r="L22" s="13"/>
      <c r="M22" s="13"/>
      <c r="N22" s="13"/>
      <c r="O22" s="13"/>
      <c r="P22" s="13"/>
    </row>
    <row r="23" spans="1:16" s="14" customFormat="1" ht="89.25" customHeight="1" thickBot="1" x14ac:dyDescent="0.3">
      <c r="A23" s="628"/>
      <c r="B23" s="457" t="s">
        <v>1830</v>
      </c>
      <c r="C23" s="338" t="s">
        <v>1831</v>
      </c>
      <c r="D23" s="478"/>
      <c r="E23" s="509"/>
      <c r="F23" s="503"/>
      <c r="G23" s="30"/>
      <c r="H23" s="13"/>
      <c r="I23" s="13"/>
      <c r="J23" s="13"/>
      <c r="K23" s="13"/>
      <c r="L23" s="13"/>
      <c r="M23" s="13"/>
      <c r="N23" s="13"/>
      <c r="O23" s="13"/>
      <c r="P23" s="13"/>
    </row>
    <row r="24" spans="1:16" s="14" customFormat="1" ht="130.5" customHeight="1" x14ac:dyDescent="0.25">
      <c r="A24" s="621" t="s">
        <v>1832</v>
      </c>
      <c r="B24" s="347" t="s">
        <v>1833</v>
      </c>
      <c r="C24" s="474" t="s">
        <v>1834</v>
      </c>
      <c r="D24" s="474"/>
      <c r="E24" s="507" t="s">
        <v>1687</v>
      </c>
      <c r="F24" s="501" t="s">
        <v>1703</v>
      </c>
      <c r="G24" s="26"/>
      <c r="H24" s="13"/>
      <c r="I24" s="13"/>
      <c r="J24" s="13"/>
      <c r="K24" s="13"/>
      <c r="L24" s="13"/>
      <c r="M24" s="13"/>
      <c r="N24" s="13"/>
      <c r="O24" s="13"/>
      <c r="P24" s="13"/>
    </row>
    <row r="25" spans="1:16" s="14" customFormat="1" ht="70.5" customHeight="1" x14ac:dyDescent="0.25">
      <c r="A25" s="622"/>
      <c r="B25" s="453" t="s">
        <v>1835</v>
      </c>
      <c r="C25" s="475" t="s">
        <v>1836</v>
      </c>
      <c r="D25" s="475"/>
      <c r="E25" s="508"/>
      <c r="F25" s="502"/>
      <c r="G25" s="27"/>
      <c r="H25" s="13"/>
      <c r="I25" s="13"/>
      <c r="J25" s="13"/>
      <c r="K25" s="13"/>
      <c r="L25" s="13"/>
      <c r="M25" s="13"/>
      <c r="N25" s="13"/>
      <c r="O25" s="13"/>
      <c r="P25" s="13"/>
    </row>
    <row r="26" spans="1:16" s="14" customFormat="1" ht="103.5" customHeight="1" x14ac:dyDescent="0.25">
      <c r="A26" s="622"/>
      <c r="B26" s="453" t="s">
        <v>1837</v>
      </c>
      <c r="C26" s="475" t="s">
        <v>1836</v>
      </c>
      <c r="D26" s="475"/>
      <c r="E26" s="508"/>
      <c r="F26" s="502"/>
      <c r="G26" s="27"/>
      <c r="H26" s="13"/>
      <c r="I26" s="13"/>
      <c r="J26" s="13"/>
      <c r="K26" s="13"/>
      <c r="L26" s="13"/>
      <c r="M26" s="13"/>
      <c r="N26" s="13"/>
      <c r="O26" s="13"/>
      <c r="P26" s="13"/>
    </row>
    <row r="27" spans="1:16" s="14" customFormat="1" ht="66" customHeight="1" thickBot="1" x14ac:dyDescent="0.3">
      <c r="A27" s="623"/>
      <c r="B27" s="454" t="s">
        <v>1838</v>
      </c>
      <c r="C27" s="476"/>
      <c r="D27" s="476"/>
      <c r="E27" s="509"/>
      <c r="F27" s="503"/>
      <c r="G27" s="28"/>
      <c r="H27" s="13"/>
      <c r="I27" s="13"/>
      <c r="J27" s="13"/>
      <c r="K27" s="13"/>
      <c r="L27" s="13"/>
      <c r="M27" s="13"/>
      <c r="N27" s="13"/>
      <c r="O27" s="13"/>
      <c r="P27" s="13"/>
    </row>
    <row r="28" spans="1:16" s="14" customFormat="1" ht="96" customHeight="1" x14ac:dyDescent="0.25">
      <c r="A28" s="627" t="s">
        <v>1839</v>
      </c>
      <c r="B28" s="348" t="s">
        <v>1840</v>
      </c>
      <c r="C28" s="477" t="s">
        <v>1841</v>
      </c>
      <c r="D28" s="477"/>
      <c r="E28" s="507" t="s">
        <v>1687</v>
      </c>
      <c r="F28" s="501" t="s">
        <v>257</v>
      </c>
      <c r="G28" s="29"/>
      <c r="H28" s="13"/>
      <c r="I28" s="13"/>
      <c r="J28" s="13"/>
      <c r="K28" s="13"/>
      <c r="L28" s="13"/>
      <c r="M28" s="13"/>
      <c r="N28" s="13"/>
      <c r="O28" s="13"/>
      <c r="P28" s="13"/>
    </row>
    <row r="29" spans="1:16" s="14" customFormat="1" ht="350.25" customHeight="1" x14ac:dyDescent="0.25">
      <c r="A29" s="622"/>
      <c r="B29" s="453" t="s">
        <v>1842</v>
      </c>
      <c r="C29" s="475" t="s">
        <v>1843</v>
      </c>
      <c r="D29" s="475"/>
      <c r="E29" s="508"/>
      <c r="F29" s="502"/>
      <c r="G29" s="27"/>
      <c r="H29" s="13"/>
      <c r="I29" s="13"/>
      <c r="J29" s="13"/>
      <c r="K29" s="13"/>
      <c r="L29" s="13"/>
      <c r="M29" s="13"/>
      <c r="N29" s="13"/>
      <c r="O29" s="13"/>
      <c r="P29" s="13"/>
    </row>
    <row r="30" spans="1:16" s="14" customFormat="1" ht="17.25" customHeight="1" x14ac:dyDescent="0.25">
      <c r="A30" s="622"/>
      <c r="B30" s="453" t="s">
        <v>1844</v>
      </c>
      <c r="C30" s="15"/>
      <c r="D30" s="475"/>
      <c r="E30" s="508"/>
      <c r="F30" s="502"/>
      <c r="G30" s="27" t="s">
        <v>1845</v>
      </c>
      <c r="H30" s="13"/>
      <c r="I30" s="13"/>
      <c r="J30" s="13"/>
      <c r="K30" s="13"/>
      <c r="L30" s="13"/>
      <c r="M30" s="13"/>
      <c r="N30" s="13"/>
      <c r="O30" s="13"/>
      <c r="P30" s="13"/>
    </row>
    <row r="31" spans="1:16" s="14" customFormat="1" ht="87" customHeight="1" thickBot="1" x14ac:dyDescent="0.3">
      <c r="A31" s="628"/>
      <c r="B31" s="457" t="s">
        <v>1846</v>
      </c>
      <c r="C31" s="478"/>
      <c r="D31" s="478"/>
      <c r="E31" s="509"/>
      <c r="F31" s="503"/>
      <c r="G31" s="30"/>
      <c r="H31" s="13"/>
      <c r="I31" s="13"/>
      <c r="J31" s="13"/>
      <c r="K31" s="13"/>
      <c r="L31" s="13"/>
      <c r="M31" s="13"/>
      <c r="N31" s="13"/>
      <c r="O31" s="13"/>
      <c r="P31" s="13"/>
    </row>
    <row r="32" spans="1:16" s="14" customFormat="1" ht="277.5" customHeight="1" x14ac:dyDescent="0.25">
      <c r="A32" s="621" t="s">
        <v>1847</v>
      </c>
      <c r="B32" s="349" t="s">
        <v>1848</v>
      </c>
      <c r="C32" s="474" t="s">
        <v>1849</v>
      </c>
      <c r="D32" s="474"/>
      <c r="E32" s="507" t="s">
        <v>1687</v>
      </c>
      <c r="F32" s="501" t="s">
        <v>1703</v>
      </c>
      <c r="G32" s="26"/>
      <c r="H32" s="13"/>
      <c r="I32" s="13"/>
      <c r="J32" s="13"/>
      <c r="K32" s="13"/>
      <c r="L32" s="13"/>
      <c r="M32" s="13"/>
      <c r="N32" s="13"/>
      <c r="O32" s="13"/>
      <c r="P32" s="13"/>
    </row>
    <row r="33" spans="1:16" s="14" customFormat="1" ht="291" customHeight="1" x14ac:dyDescent="0.25">
      <c r="A33" s="622"/>
      <c r="B33" s="453" t="s">
        <v>1850</v>
      </c>
      <c r="C33" s="475" t="s">
        <v>1851</v>
      </c>
      <c r="D33" s="475"/>
      <c r="E33" s="508"/>
      <c r="F33" s="502"/>
      <c r="G33" s="27"/>
      <c r="H33" s="13"/>
      <c r="I33" s="13"/>
      <c r="J33" s="13"/>
      <c r="K33" s="13"/>
      <c r="L33" s="13"/>
      <c r="M33" s="13"/>
      <c r="N33" s="13"/>
      <c r="O33" s="13"/>
      <c r="P33" s="13"/>
    </row>
    <row r="34" spans="1:16" s="14" customFormat="1" ht="236.25" customHeight="1" x14ac:dyDescent="0.25">
      <c r="A34" s="622"/>
      <c r="B34" s="453" t="s">
        <v>1852</v>
      </c>
      <c r="C34" s="15"/>
      <c r="D34" s="475"/>
      <c r="E34" s="508"/>
      <c r="F34" s="502"/>
      <c r="G34" s="27"/>
      <c r="H34" s="13"/>
      <c r="I34" s="13"/>
      <c r="J34" s="13"/>
      <c r="K34" s="13"/>
      <c r="L34" s="13"/>
      <c r="M34" s="13"/>
      <c r="N34" s="13"/>
      <c r="O34" s="13"/>
      <c r="P34" s="13"/>
    </row>
    <row r="35" spans="1:16" s="14" customFormat="1" ht="55.5" customHeight="1" thickBot="1" x14ac:dyDescent="0.3">
      <c r="A35" s="623"/>
      <c r="B35" s="454" t="s">
        <v>1853</v>
      </c>
      <c r="C35" s="476"/>
      <c r="D35" s="476"/>
      <c r="E35" s="509"/>
      <c r="F35" s="503"/>
      <c r="G35" s="28"/>
      <c r="H35" s="13"/>
      <c r="I35" s="13"/>
      <c r="J35" s="13"/>
      <c r="K35" s="13"/>
      <c r="L35" s="13"/>
      <c r="M35" s="13"/>
      <c r="N35" s="13"/>
      <c r="O35" s="13"/>
      <c r="P35" s="13"/>
    </row>
    <row r="36" spans="1:16" s="14" customFormat="1" ht="57" customHeight="1" x14ac:dyDescent="0.25">
      <c r="A36" s="627" t="s">
        <v>1854</v>
      </c>
      <c r="B36" s="460" t="s">
        <v>1855</v>
      </c>
      <c r="C36" s="477" t="s">
        <v>1856</v>
      </c>
      <c r="D36" s="477"/>
      <c r="E36" s="507" t="s">
        <v>1687</v>
      </c>
      <c r="F36" s="501" t="s">
        <v>1703</v>
      </c>
      <c r="G36" s="29"/>
      <c r="H36" s="13"/>
      <c r="I36" s="13"/>
      <c r="J36" s="13"/>
      <c r="K36" s="13"/>
      <c r="L36" s="13"/>
      <c r="M36" s="13"/>
      <c r="N36" s="13"/>
      <c r="O36" s="13"/>
      <c r="P36" s="13"/>
    </row>
    <row r="37" spans="1:16" s="14" customFormat="1" ht="122.25" customHeight="1" x14ac:dyDescent="0.25">
      <c r="A37" s="622"/>
      <c r="B37" s="453" t="s">
        <v>1857</v>
      </c>
      <c r="C37" s="475" t="s">
        <v>1858</v>
      </c>
      <c r="D37" s="475"/>
      <c r="E37" s="508"/>
      <c r="F37" s="502"/>
      <c r="G37" s="27"/>
      <c r="H37" s="13"/>
      <c r="I37" s="13"/>
      <c r="J37" s="13"/>
      <c r="K37" s="13"/>
      <c r="L37" s="13"/>
      <c r="M37" s="13"/>
      <c r="N37" s="13"/>
      <c r="O37" s="13"/>
      <c r="P37" s="13"/>
    </row>
    <row r="38" spans="1:16" s="14" customFormat="1" ht="105.75" customHeight="1" x14ac:dyDescent="0.25">
      <c r="A38" s="622"/>
      <c r="B38" s="453" t="s">
        <v>1859</v>
      </c>
      <c r="C38" s="478" t="s">
        <v>1860</v>
      </c>
      <c r="D38" s="475"/>
      <c r="E38" s="508"/>
      <c r="F38" s="502"/>
      <c r="G38" s="27"/>
      <c r="H38" s="13"/>
      <c r="I38" s="13"/>
      <c r="J38" s="13"/>
      <c r="K38" s="13"/>
      <c r="L38" s="13"/>
      <c r="M38" s="13"/>
      <c r="N38" s="13"/>
      <c r="O38" s="13"/>
      <c r="P38" s="13"/>
    </row>
    <row r="39" spans="1:16" s="14" customFormat="1" ht="143.25" customHeight="1" thickBot="1" x14ac:dyDescent="0.3">
      <c r="A39" s="628"/>
      <c r="B39" s="453" t="s">
        <v>1861</v>
      </c>
      <c r="C39" s="478" t="s">
        <v>1860</v>
      </c>
      <c r="D39" s="478"/>
      <c r="E39" s="509"/>
      <c r="F39" s="503"/>
      <c r="G39" s="30"/>
      <c r="H39" s="13"/>
      <c r="I39" s="13"/>
      <c r="J39" s="13"/>
      <c r="K39" s="13"/>
      <c r="L39" s="13"/>
      <c r="M39" s="13"/>
      <c r="N39" s="13"/>
      <c r="O39" s="13"/>
      <c r="P39" s="13"/>
    </row>
    <row r="40" spans="1:16" s="14" customFormat="1" ht="67.5" customHeight="1" x14ac:dyDescent="0.25">
      <c r="A40" s="792" t="s">
        <v>1862</v>
      </c>
      <c r="B40" s="793" t="s">
        <v>1863</v>
      </c>
      <c r="C40" s="663" t="s">
        <v>1864</v>
      </c>
      <c r="D40" s="663"/>
      <c r="E40" s="507" t="s">
        <v>1687</v>
      </c>
      <c r="F40" s="501" t="s">
        <v>1703</v>
      </c>
      <c r="G40" s="772"/>
      <c r="H40" s="13"/>
      <c r="I40" s="13"/>
      <c r="J40" s="13"/>
      <c r="K40" s="13"/>
      <c r="L40" s="13"/>
      <c r="M40" s="13"/>
      <c r="N40" s="13"/>
      <c r="O40" s="13"/>
      <c r="P40" s="13"/>
    </row>
    <row r="41" spans="1:16" s="14" customFormat="1" ht="24" customHeight="1" thickBot="1" x14ac:dyDescent="0.3">
      <c r="A41" s="792"/>
      <c r="B41" s="794"/>
      <c r="C41" s="664"/>
      <c r="D41" s="664"/>
      <c r="E41" s="508"/>
      <c r="F41" s="502"/>
      <c r="G41" s="773"/>
      <c r="H41" s="13"/>
      <c r="I41" s="13"/>
      <c r="J41" s="13"/>
      <c r="K41" s="13"/>
      <c r="L41" s="13"/>
      <c r="M41" s="13"/>
      <c r="N41" s="13"/>
      <c r="O41" s="13"/>
      <c r="P41" s="13"/>
    </row>
    <row r="42" spans="1:16" s="14" customFormat="1" ht="21" hidden="1" customHeight="1" x14ac:dyDescent="0.25">
      <c r="A42" s="792"/>
      <c r="B42" s="453"/>
      <c r="C42" s="664"/>
      <c r="D42" s="664"/>
      <c r="E42" s="508"/>
      <c r="F42" s="502"/>
      <c r="G42" s="773"/>
      <c r="H42" s="13"/>
      <c r="I42" s="13"/>
      <c r="J42" s="13"/>
      <c r="K42" s="13"/>
      <c r="L42" s="13"/>
      <c r="M42" s="13"/>
      <c r="N42" s="13"/>
      <c r="O42" s="13"/>
      <c r="P42" s="13"/>
    </row>
    <row r="43" spans="1:16" s="14" customFormat="1" ht="14.25" hidden="1" customHeight="1" x14ac:dyDescent="0.25">
      <c r="A43" s="792"/>
      <c r="B43" s="453"/>
      <c r="C43" s="665"/>
      <c r="D43" s="665"/>
      <c r="E43" s="509"/>
      <c r="F43" s="503"/>
      <c r="G43" s="774"/>
      <c r="H43" s="13"/>
      <c r="I43" s="13"/>
      <c r="J43" s="13"/>
      <c r="K43" s="13"/>
      <c r="L43" s="13"/>
      <c r="M43" s="13"/>
      <c r="N43" s="13"/>
      <c r="O43" s="13"/>
      <c r="P43" s="13"/>
    </row>
    <row r="44" spans="1:16" s="14" customFormat="1" ht="168.75" customHeight="1" x14ac:dyDescent="0.25">
      <c r="A44" s="662" t="s">
        <v>1865</v>
      </c>
      <c r="B44" s="460" t="s">
        <v>1866</v>
      </c>
      <c r="C44" s="477" t="s">
        <v>1867</v>
      </c>
      <c r="D44" s="477"/>
      <c r="E44" s="507" t="s">
        <v>1687</v>
      </c>
      <c r="F44" s="501" t="s">
        <v>1703</v>
      </c>
      <c r="G44" s="29" t="s">
        <v>1868</v>
      </c>
      <c r="H44" s="13"/>
      <c r="I44" s="13"/>
      <c r="J44" s="13"/>
      <c r="K44" s="13"/>
      <c r="L44" s="13"/>
      <c r="M44" s="13"/>
      <c r="N44" s="13"/>
      <c r="O44" s="13"/>
      <c r="P44" s="13"/>
    </row>
    <row r="45" spans="1:16" s="14" customFormat="1" ht="66" customHeight="1" x14ac:dyDescent="0.25">
      <c r="A45" s="662"/>
      <c r="B45" s="453" t="s">
        <v>1869</v>
      </c>
      <c r="C45" s="475"/>
      <c r="D45" s="475"/>
      <c r="E45" s="508"/>
      <c r="F45" s="502"/>
      <c r="G45" s="27"/>
      <c r="H45" s="13"/>
      <c r="I45" s="13"/>
      <c r="J45" s="13"/>
      <c r="K45" s="13"/>
      <c r="L45" s="13"/>
      <c r="M45" s="13"/>
      <c r="N45" s="13"/>
      <c r="O45" s="13"/>
      <c r="P45" s="13"/>
    </row>
    <row r="46" spans="1:16" s="14" customFormat="1" ht="33.75" customHeight="1" x14ac:dyDescent="0.25">
      <c r="A46" s="662"/>
      <c r="B46" s="453" t="s">
        <v>1870</v>
      </c>
      <c r="C46" s="15"/>
      <c r="D46" s="475"/>
      <c r="E46" s="508"/>
      <c r="F46" s="502"/>
      <c r="G46" s="27"/>
      <c r="H46" s="13"/>
      <c r="I46" s="13"/>
      <c r="J46" s="13"/>
      <c r="K46" s="13"/>
      <c r="L46" s="13"/>
      <c r="M46" s="13"/>
      <c r="N46" s="13"/>
      <c r="O46" s="13"/>
      <c r="P46" s="13"/>
    </row>
    <row r="47" spans="1:16" s="14" customFormat="1" ht="42.75" customHeight="1" thickBot="1" x14ac:dyDescent="0.3">
      <c r="A47" s="662"/>
      <c r="B47" s="457" t="s">
        <v>1871</v>
      </c>
      <c r="C47" s="478"/>
      <c r="D47" s="478"/>
      <c r="E47" s="509"/>
      <c r="F47" s="503"/>
      <c r="G47" s="30"/>
      <c r="H47" s="13"/>
      <c r="I47" s="13"/>
      <c r="J47" s="13"/>
      <c r="K47" s="13"/>
      <c r="L47" s="13"/>
      <c r="M47" s="13"/>
      <c r="N47" s="13"/>
      <c r="O47" s="13"/>
      <c r="P47" s="13"/>
    </row>
    <row r="48" spans="1:16" s="14" customFormat="1" ht="74.25" customHeight="1" x14ac:dyDescent="0.25">
      <c r="A48" s="627" t="s">
        <v>1872</v>
      </c>
      <c r="B48" s="347" t="s">
        <v>1873</v>
      </c>
      <c r="C48" s="474"/>
      <c r="D48" s="474"/>
      <c r="E48" s="507" t="s">
        <v>1687</v>
      </c>
      <c r="F48" s="501" t="s">
        <v>1703</v>
      </c>
      <c r="G48" s="26"/>
      <c r="H48" s="13"/>
      <c r="I48" s="13"/>
      <c r="J48" s="13"/>
      <c r="K48" s="13"/>
      <c r="L48" s="13"/>
      <c r="M48" s="13"/>
      <c r="N48" s="13"/>
      <c r="O48" s="13"/>
      <c r="P48" s="13"/>
    </row>
    <row r="49" spans="1:16" s="14" customFormat="1" ht="64.5" customHeight="1" x14ac:dyDescent="0.25">
      <c r="A49" s="622"/>
      <c r="B49" s="453" t="s">
        <v>1874</v>
      </c>
      <c r="C49" s="475"/>
      <c r="D49" s="475"/>
      <c r="E49" s="508"/>
      <c r="F49" s="502"/>
      <c r="G49" s="27"/>
      <c r="H49" s="13"/>
      <c r="I49" s="13"/>
      <c r="J49" s="13"/>
      <c r="K49" s="13"/>
      <c r="L49" s="13"/>
      <c r="M49" s="13"/>
      <c r="N49" s="13"/>
      <c r="O49" s="13"/>
      <c r="P49" s="13"/>
    </row>
    <row r="50" spans="1:16" s="14" customFormat="1" ht="44.25" customHeight="1" x14ac:dyDescent="0.25">
      <c r="A50" s="622"/>
      <c r="B50" s="453" t="s">
        <v>1875</v>
      </c>
      <c r="C50" s="15"/>
      <c r="D50" s="475"/>
      <c r="E50" s="508"/>
      <c r="F50" s="502"/>
      <c r="G50" s="27"/>
      <c r="H50" s="13"/>
      <c r="I50" s="13"/>
      <c r="J50" s="13"/>
      <c r="K50" s="13"/>
      <c r="L50" s="13"/>
      <c r="M50" s="13"/>
      <c r="N50" s="13"/>
      <c r="O50" s="13"/>
      <c r="P50" s="13"/>
    </row>
    <row r="51" spans="1:16" s="14" customFormat="1" ht="42.75" customHeight="1" thickBot="1" x14ac:dyDescent="0.3">
      <c r="A51" s="623"/>
      <c r="B51" s="454" t="s">
        <v>1876</v>
      </c>
      <c r="C51" s="476"/>
      <c r="D51" s="476"/>
      <c r="E51" s="509"/>
      <c r="F51" s="503"/>
      <c r="G51" s="28"/>
      <c r="H51" s="13"/>
      <c r="I51" s="13"/>
      <c r="J51" s="13"/>
      <c r="K51" s="13"/>
      <c r="L51" s="13"/>
      <c r="M51" s="13"/>
      <c r="N51" s="13"/>
      <c r="O51" s="13"/>
      <c r="P51" s="13"/>
    </row>
    <row r="52" spans="1:16" s="14" customFormat="1" ht="15" x14ac:dyDescent="0.25">
      <c r="A52" s="473"/>
      <c r="G52" s="13"/>
      <c r="H52" s="13"/>
      <c r="I52" s="13"/>
      <c r="J52" s="13"/>
      <c r="K52" s="13"/>
      <c r="L52" s="13"/>
      <c r="M52" s="13"/>
      <c r="N52" s="13"/>
      <c r="O52" s="13"/>
      <c r="P52" s="13"/>
    </row>
    <row r="53" spans="1:16" s="14" customFormat="1" ht="15" x14ac:dyDescent="0.25">
      <c r="A53" s="473"/>
      <c r="G53" s="13"/>
      <c r="H53" s="13"/>
      <c r="I53" s="13"/>
      <c r="J53" s="13"/>
      <c r="K53" s="13"/>
      <c r="L53" s="13"/>
      <c r="M53" s="13"/>
      <c r="N53" s="13"/>
      <c r="O53" s="13"/>
      <c r="P53" s="13"/>
    </row>
    <row r="55" spans="1:16" x14ac:dyDescent="0.3">
      <c r="A55" s="483" t="s">
        <v>233</v>
      </c>
      <c r="B55" s="642"/>
      <c r="C55" s="642"/>
      <c r="D55" s="642"/>
      <c r="E55" s="642"/>
      <c r="F55" s="642"/>
      <c r="G55" s="642"/>
    </row>
    <row r="56" spans="1:16" x14ac:dyDescent="0.3">
      <c r="B56" s="481"/>
      <c r="C56" s="481"/>
      <c r="D56" s="481"/>
      <c r="E56" s="481"/>
      <c r="F56" s="481"/>
      <c r="G56" s="481"/>
    </row>
    <row r="57" spans="1:16" x14ac:dyDescent="0.3">
      <c r="A57" s="483" t="s">
        <v>234</v>
      </c>
      <c r="B57" s="795">
        <v>0.93879999999999997</v>
      </c>
      <c r="C57" s="642"/>
      <c r="D57" s="642"/>
      <c r="E57" s="642"/>
      <c r="F57" s="642"/>
      <c r="G57" s="642"/>
    </row>
    <row r="61" spans="1:16" ht="39.75" customHeight="1" x14ac:dyDescent="0.3">
      <c r="A61" s="425" t="s">
        <v>1877</v>
      </c>
      <c r="B61" s="495"/>
      <c r="C61" s="441" t="s">
        <v>1878</v>
      </c>
    </row>
  </sheetData>
  <sheetProtection algorithmName="SHA-512" hashValue="Ii/bf7xO60UYkD+6xGyUx2NTrNxpjjb3bIfJB7sNFksQ5ayqO9onc9JaVPiDYRIsWOhBz2h+phqBPFe6T2J3Gg==" saltValue="Yd1od68Pb7v/7gt7ulXpSg==" spinCount="100000" sheet="1" objects="1" scenarios="1"/>
  <mergeCells count="43">
    <mergeCell ref="B55:G55"/>
    <mergeCell ref="B57:G57"/>
    <mergeCell ref="G40:G43"/>
    <mergeCell ref="A44:A47"/>
    <mergeCell ref="E44:E47"/>
    <mergeCell ref="F44:F47"/>
    <mergeCell ref="A48:A51"/>
    <mergeCell ref="E48:E51"/>
    <mergeCell ref="F48:F51"/>
    <mergeCell ref="A36:A39"/>
    <mergeCell ref="E36:E39"/>
    <mergeCell ref="F36:F39"/>
    <mergeCell ref="A40:A43"/>
    <mergeCell ref="B40:B41"/>
    <mergeCell ref="C40:C43"/>
    <mergeCell ref="D40:D43"/>
    <mergeCell ref="E40:E43"/>
    <mergeCell ref="F40:F43"/>
    <mergeCell ref="A28:A31"/>
    <mergeCell ref="E28:E31"/>
    <mergeCell ref="F28:F31"/>
    <mergeCell ref="A32:A35"/>
    <mergeCell ref="E32:E35"/>
    <mergeCell ref="F32:F35"/>
    <mergeCell ref="A20:A23"/>
    <mergeCell ref="E20:E23"/>
    <mergeCell ref="F20:F23"/>
    <mergeCell ref="A24:A27"/>
    <mergeCell ref="E24:E27"/>
    <mergeCell ref="F24:F27"/>
    <mergeCell ref="O9:BF9"/>
    <mergeCell ref="B12:G12"/>
    <mergeCell ref="E15:F15"/>
    <mergeCell ref="A16:A19"/>
    <mergeCell ref="E16:E19"/>
    <mergeCell ref="F16:F19"/>
    <mergeCell ref="A9:A10"/>
    <mergeCell ref="B9:G10"/>
    <mergeCell ref="A1:G1"/>
    <mergeCell ref="A2:G2"/>
    <mergeCell ref="A3:G3"/>
    <mergeCell ref="B5:G5"/>
    <mergeCell ref="B7:G7"/>
  </mergeCells>
  <hyperlinks>
    <hyperlink ref="C22" r:id="rId1" location="codigo-de-integridad-2018"/>
    <hyperlink ref="C23" r:id="rId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3"/>
  <sheetViews>
    <sheetView zoomScale="70" zoomScaleNormal="70" workbookViewId="0">
      <selection activeCell="A63" sqref="A63:XFD63"/>
    </sheetView>
  </sheetViews>
  <sheetFormatPr baseColWidth="10" defaultColWidth="9.140625" defaultRowHeight="16.5" x14ac:dyDescent="0.3"/>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45</v>
      </c>
      <c r="B3" s="616"/>
      <c r="C3" s="616"/>
      <c r="D3" s="616"/>
      <c r="E3" s="616"/>
      <c r="F3" s="616"/>
      <c r="G3" s="616"/>
    </row>
    <row r="4" spans="1:61" s="1" customFormat="1" ht="20.25" customHeight="1" x14ac:dyDescent="0.35">
      <c r="A4" s="25"/>
      <c r="B4" s="333"/>
      <c r="C4" s="333"/>
      <c r="D4" s="333"/>
      <c r="E4" s="333"/>
      <c r="F4" s="333"/>
      <c r="G4" s="333"/>
    </row>
    <row r="5" spans="1:61" x14ac:dyDescent="0.3">
      <c r="A5" s="10" t="s">
        <v>3</v>
      </c>
      <c r="B5" s="797" t="s">
        <v>1505</v>
      </c>
      <c r="C5" s="798"/>
      <c r="D5" s="798"/>
      <c r="E5" s="798"/>
      <c r="F5" s="798"/>
      <c r="G5" s="799"/>
    </row>
    <row r="6" spans="1:61" x14ac:dyDescent="0.3">
      <c r="B6" s="11"/>
      <c r="C6" s="11"/>
      <c r="D6" s="11"/>
      <c r="E6" s="11"/>
      <c r="F6" s="11"/>
      <c r="G6" s="12"/>
    </row>
    <row r="7" spans="1:61" ht="49.5" customHeight="1" x14ac:dyDescent="0.3">
      <c r="A7" s="5" t="s">
        <v>0</v>
      </c>
      <c r="B7" s="797" t="s">
        <v>1506</v>
      </c>
      <c r="C7" s="798"/>
      <c r="D7" s="798"/>
      <c r="E7" s="798"/>
      <c r="F7" s="798"/>
      <c r="G7" s="799"/>
      <c r="H7" s="6"/>
      <c r="I7" s="6"/>
      <c r="J7" s="6"/>
      <c r="K7" s="6"/>
      <c r="L7" s="6"/>
      <c r="M7" s="6"/>
      <c r="N7" s="6"/>
      <c r="O7" s="6"/>
    </row>
    <row r="8" spans="1:61" x14ac:dyDescent="0.3">
      <c r="A8" s="6"/>
      <c r="B8" s="6"/>
      <c r="C8" s="6"/>
      <c r="D8" s="6"/>
      <c r="E8" s="6"/>
      <c r="F8" s="6"/>
      <c r="G8" s="12"/>
    </row>
    <row r="9" spans="1:61" s="8" customFormat="1" ht="13.5" customHeight="1" x14ac:dyDescent="0.3">
      <c r="A9" s="800" t="s">
        <v>6</v>
      </c>
      <c r="B9" s="655" t="s">
        <v>1507</v>
      </c>
      <c r="C9" s="656"/>
      <c r="D9" s="656"/>
      <c r="E9" s="656"/>
      <c r="F9" s="656"/>
      <c r="G9" s="657"/>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801"/>
      <c r="B10" s="658"/>
      <c r="C10" s="659"/>
      <c r="D10" s="659"/>
      <c r="E10" s="659"/>
      <c r="F10" s="659"/>
      <c r="G10" s="66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331"/>
      <c r="AV10" s="331"/>
      <c r="AW10" s="331"/>
      <c r="AX10" s="331"/>
      <c r="AY10" s="331"/>
      <c r="AZ10" s="331"/>
      <c r="BA10" s="331"/>
      <c r="BB10" s="331"/>
      <c r="BC10" s="331"/>
      <c r="BD10" s="331"/>
      <c r="BE10" s="331"/>
      <c r="BF10" s="331"/>
    </row>
    <row r="11" spans="1:61" x14ac:dyDescent="0.3">
      <c r="A11" s="6"/>
      <c r="B11" s="6"/>
      <c r="C11" s="6"/>
      <c r="D11" s="6"/>
      <c r="E11" s="6"/>
      <c r="F11" s="6"/>
      <c r="G11" s="12"/>
    </row>
    <row r="12" spans="1:61" ht="22.5" customHeight="1" x14ac:dyDescent="0.3">
      <c r="A12" s="5" t="s">
        <v>1</v>
      </c>
      <c r="B12" s="797" t="s">
        <v>105</v>
      </c>
      <c r="C12" s="798"/>
      <c r="D12" s="798"/>
      <c r="E12" s="798"/>
      <c r="F12" s="798"/>
      <c r="G12" s="799"/>
    </row>
    <row r="13" spans="1:61" x14ac:dyDescent="0.3">
      <c r="A13" s="6"/>
      <c r="B13" s="6"/>
      <c r="C13" s="6"/>
      <c r="D13" s="6"/>
      <c r="E13" s="6"/>
      <c r="F13" s="6"/>
      <c r="G13" s="12"/>
    </row>
    <row r="14" spans="1:61" ht="17.25" thickBot="1" x14ac:dyDescent="0.35"/>
    <row r="15" spans="1:61" ht="99.75" customHeight="1" thickBot="1" x14ac:dyDescent="0.35">
      <c r="A15" s="22" t="s">
        <v>2</v>
      </c>
      <c r="B15" s="23" t="s">
        <v>7</v>
      </c>
      <c r="C15" s="23" t="s">
        <v>9</v>
      </c>
      <c r="D15" s="23" t="s">
        <v>5</v>
      </c>
      <c r="E15" s="802" t="s">
        <v>10</v>
      </c>
      <c r="F15" s="803"/>
      <c r="G15" s="24" t="s">
        <v>8</v>
      </c>
    </row>
    <row r="16" spans="1:61" s="14" customFormat="1" ht="54" customHeight="1" x14ac:dyDescent="0.25">
      <c r="A16" s="557" t="s">
        <v>1508</v>
      </c>
      <c r="B16" s="19" t="s">
        <v>1509</v>
      </c>
      <c r="C16" s="325" t="s">
        <v>1510</v>
      </c>
      <c r="D16" s="325">
        <v>0</v>
      </c>
      <c r="E16" s="539" t="s">
        <v>1564</v>
      </c>
      <c r="F16" s="501" t="s">
        <v>1565</v>
      </c>
      <c r="G16" s="26"/>
      <c r="H16" s="13"/>
      <c r="I16" s="13"/>
      <c r="J16" s="13"/>
      <c r="K16" s="13"/>
      <c r="L16" s="13"/>
      <c r="M16" s="13"/>
      <c r="N16" s="13"/>
      <c r="O16" s="13"/>
      <c r="P16" s="13"/>
    </row>
    <row r="17" spans="1:16" s="14" customFormat="1" ht="24" customHeight="1" x14ac:dyDescent="0.25">
      <c r="A17" s="558"/>
      <c r="B17" s="330" t="s">
        <v>1511</v>
      </c>
      <c r="C17" s="326"/>
      <c r="D17" s="326"/>
      <c r="E17" s="540"/>
      <c r="F17" s="502"/>
      <c r="G17" s="27"/>
      <c r="H17" s="13"/>
      <c r="I17" s="13"/>
      <c r="J17" s="13"/>
      <c r="K17" s="13"/>
      <c r="L17" s="13"/>
      <c r="M17" s="13"/>
      <c r="N17" s="13"/>
      <c r="O17" s="13"/>
      <c r="P17" s="13"/>
    </row>
    <row r="18" spans="1:16" s="14" customFormat="1" ht="21" customHeight="1" x14ac:dyDescent="0.25">
      <c r="A18" s="558"/>
      <c r="B18" s="330" t="s">
        <v>1512</v>
      </c>
      <c r="C18" s="15"/>
      <c r="D18" s="326"/>
      <c r="E18" s="540"/>
      <c r="F18" s="502"/>
      <c r="G18" s="27"/>
      <c r="H18" s="13"/>
      <c r="I18" s="13"/>
      <c r="J18" s="13"/>
      <c r="K18" s="13"/>
      <c r="L18" s="13"/>
      <c r="M18" s="13"/>
      <c r="N18" s="13"/>
      <c r="O18" s="13"/>
      <c r="P18" s="13"/>
    </row>
    <row r="19" spans="1:16" s="14" customFormat="1" ht="17.25" customHeight="1" thickBot="1" x14ac:dyDescent="0.3">
      <c r="A19" s="559"/>
      <c r="B19" s="20" t="s">
        <v>1513</v>
      </c>
      <c r="C19" s="327"/>
      <c r="D19" s="327"/>
      <c r="E19" s="541"/>
      <c r="F19" s="503"/>
      <c r="G19" s="28"/>
      <c r="H19" s="13"/>
      <c r="I19" s="13"/>
      <c r="J19" s="13"/>
      <c r="K19" s="13"/>
      <c r="L19" s="13"/>
      <c r="M19" s="13"/>
      <c r="N19" s="13"/>
      <c r="O19" s="13"/>
      <c r="P19" s="13"/>
    </row>
    <row r="20" spans="1:16" s="14" customFormat="1" ht="39.75" customHeight="1" x14ac:dyDescent="0.25">
      <c r="A20" s="557" t="s">
        <v>1514</v>
      </c>
      <c r="B20" s="17" t="s">
        <v>1515</v>
      </c>
      <c r="C20" s="328" t="s">
        <v>1516</v>
      </c>
      <c r="D20" s="328">
        <v>0</v>
      </c>
      <c r="E20" s="539" t="s">
        <v>1564</v>
      </c>
      <c r="F20" s="501" t="s">
        <v>1565</v>
      </c>
      <c r="G20" s="29"/>
      <c r="H20" s="13"/>
      <c r="I20" s="13"/>
      <c r="J20" s="13"/>
      <c r="K20" s="13"/>
      <c r="L20" s="13"/>
      <c r="M20" s="13"/>
      <c r="N20" s="13"/>
      <c r="O20" s="13"/>
      <c r="P20" s="13"/>
    </row>
    <row r="21" spans="1:16" s="14" customFormat="1" ht="24" customHeight="1" x14ac:dyDescent="0.25">
      <c r="A21" s="558"/>
      <c r="B21" s="330" t="s">
        <v>1511</v>
      </c>
      <c r="C21" s="326"/>
      <c r="D21" s="326"/>
      <c r="E21" s="540"/>
      <c r="F21" s="502"/>
      <c r="G21" s="27"/>
      <c r="H21" s="13"/>
      <c r="I21" s="13"/>
      <c r="J21" s="13"/>
      <c r="K21" s="13"/>
      <c r="L21" s="13"/>
      <c r="M21" s="13"/>
      <c r="N21" s="13"/>
      <c r="O21" s="13"/>
      <c r="P21" s="13"/>
    </row>
    <row r="22" spans="1:16" s="14" customFormat="1" ht="21" customHeight="1" x14ac:dyDescent="0.25">
      <c r="A22" s="558"/>
      <c r="B22" s="330" t="s">
        <v>1512</v>
      </c>
      <c r="C22" s="15"/>
      <c r="D22" s="326"/>
      <c r="E22" s="540"/>
      <c r="F22" s="502"/>
      <c r="G22" s="27"/>
      <c r="H22" s="13"/>
      <c r="I22" s="13"/>
      <c r="J22" s="13"/>
      <c r="K22" s="13"/>
      <c r="L22" s="13"/>
      <c r="M22" s="13"/>
      <c r="N22" s="13"/>
      <c r="O22" s="13"/>
      <c r="P22" s="13"/>
    </row>
    <row r="23" spans="1:16" s="14" customFormat="1" ht="24.75" customHeight="1" thickBot="1" x14ac:dyDescent="0.3">
      <c r="A23" s="559"/>
      <c r="B23" s="21" t="s">
        <v>1517</v>
      </c>
      <c r="C23" s="329"/>
      <c r="D23" s="329"/>
      <c r="E23" s="541"/>
      <c r="F23" s="503"/>
      <c r="G23" s="30"/>
      <c r="H23" s="13"/>
      <c r="I23" s="13"/>
      <c r="J23" s="13"/>
      <c r="K23" s="13"/>
      <c r="L23" s="13"/>
      <c r="M23" s="13"/>
      <c r="N23" s="13"/>
      <c r="O23" s="13"/>
      <c r="P23" s="13"/>
    </row>
    <row r="24" spans="1:16" s="14" customFormat="1" ht="66" customHeight="1" x14ac:dyDescent="0.25">
      <c r="A24" s="557" t="s">
        <v>1518</v>
      </c>
      <c r="B24" s="19" t="s">
        <v>1519</v>
      </c>
      <c r="C24" s="325"/>
      <c r="D24" s="325"/>
      <c r="E24" s="539" t="s">
        <v>1564</v>
      </c>
      <c r="F24" s="501" t="s">
        <v>1565</v>
      </c>
      <c r="G24" s="26"/>
      <c r="H24" s="13"/>
      <c r="I24" s="13"/>
      <c r="J24" s="13"/>
      <c r="K24" s="13"/>
      <c r="L24" s="13"/>
      <c r="M24" s="13"/>
      <c r="N24" s="13"/>
      <c r="O24" s="13"/>
      <c r="P24" s="13"/>
    </row>
    <row r="25" spans="1:16" s="14" customFormat="1" ht="24" customHeight="1" x14ac:dyDescent="0.25">
      <c r="A25" s="558"/>
      <c r="B25" s="330" t="s">
        <v>1520</v>
      </c>
      <c r="C25" s="326"/>
      <c r="D25" s="326"/>
      <c r="E25" s="540"/>
      <c r="F25" s="502"/>
      <c r="G25" s="27"/>
      <c r="H25" s="13"/>
      <c r="I25" s="13"/>
      <c r="J25" s="13"/>
      <c r="K25" s="13"/>
      <c r="L25" s="13"/>
      <c r="M25" s="13"/>
      <c r="N25" s="13"/>
      <c r="O25" s="13"/>
      <c r="P25" s="13"/>
    </row>
    <row r="26" spans="1:16" s="14" customFormat="1" ht="21" customHeight="1" x14ac:dyDescent="0.25">
      <c r="A26" s="558"/>
      <c r="B26" s="330" t="s">
        <v>1521</v>
      </c>
      <c r="C26" s="15"/>
      <c r="D26" s="326"/>
      <c r="E26" s="540"/>
      <c r="F26" s="502"/>
      <c r="G26" s="27"/>
      <c r="H26" s="13"/>
      <c r="I26" s="13"/>
      <c r="J26" s="13"/>
      <c r="K26" s="13"/>
      <c r="L26" s="13"/>
      <c r="M26" s="13"/>
      <c r="N26" s="13"/>
      <c r="O26" s="13"/>
      <c r="P26" s="13"/>
    </row>
    <row r="27" spans="1:16" s="14" customFormat="1" ht="61.5" customHeight="1" thickBot="1" x14ac:dyDescent="0.3">
      <c r="A27" s="559"/>
      <c r="B27" s="20" t="s">
        <v>1522</v>
      </c>
      <c r="C27" s="327"/>
      <c r="D27" s="327"/>
      <c r="E27" s="541"/>
      <c r="F27" s="503"/>
      <c r="G27" s="28"/>
      <c r="H27" s="13"/>
      <c r="I27" s="13"/>
      <c r="J27" s="13"/>
      <c r="K27" s="13"/>
      <c r="L27" s="13"/>
      <c r="M27" s="13"/>
      <c r="N27" s="13"/>
      <c r="O27" s="13"/>
      <c r="P27" s="13"/>
    </row>
    <row r="28" spans="1:16" s="14" customFormat="1" ht="66" customHeight="1" x14ac:dyDescent="0.25">
      <c r="A28" s="557" t="s">
        <v>1523</v>
      </c>
      <c r="B28" s="17" t="s">
        <v>1524</v>
      </c>
      <c r="C28" s="328" t="s">
        <v>1525</v>
      </c>
      <c r="D28" s="328"/>
      <c r="E28" s="539" t="s">
        <v>1564</v>
      </c>
      <c r="F28" s="501" t="s">
        <v>1565</v>
      </c>
      <c r="G28" s="29"/>
      <c r="H28" s="13"/>
      <c r="I28" s="13"/>
      <c r="J28" s="13"/>
      <c r="K28" s="13"/>
      <c r="L28" s="13"/>
      <c r="M28" s="13"/>
      <c r="N28" s="13"/>
      <c r="O28" s="13"/>
      <c r="P28" s="13"/>
    </row>
    <row r="29" spans="1:16" s="14" customFormat="1" ht="44.25" customHeight="1" x14ac:dyDescent="0.25">
      <c r="A29" s="558"/>
      <c r="B29" s="330" t="s">
        <v>1526</v>
      </c>
      <c r="C29" s="326"/>
      <c r="D29" s="326"/>
      <c r="E29" s="540"/>
      <c r="F29" s="502"/>
      <c r="G29" s="27"/>
      <c r="H29" s="13"/>
      <c r="I29" s="13"/>
      <c r="J29" s="13"/>
      <c r="K29" s="13"/>
      <c r="L29" s="13"/>
      <c r="M29" s="13"/>
      <c r="N29" s="13"/>
      <c r="O29" s="13"/>
      <c r="P29" s="13"/>
    </row>
    <row r="30" spans="1:16" s="14" customFormat="1" ht="21" customHeight="1" x14ac:dyDescent="0.25">
      <c r="A30" s="558"/>
      <c r="B30" s="330" t="s">
        <v>1527</v>
      </c>
      <c r="C30" s="15"/>
      <c r="D30" s="326"/>
      <c r="E30" s="540"/>
      <c r="F30" s="502"/>
      <c r="G30" s="27"/>
      <c r="H30" s="13"/>
      <c r="I30" s="13"/>
      <c r="J30" s="13"/>
      <c r="K30" s="13"/>
      <c r="L30" s="13"/>
      <c r="M30" s="13"/>
      <c r="N30" s="13"/>
      <c r="O30" s="13"/>
      <c r="P30" s="13"/>
    </row>
    <row r="31" spans="1:16" s="14" customFormat="1" ht="144" customHeight="1" thickBot="1" x14ac:dyDescent="0.3">
      <c r="A31" s="559"/>
      <c r="B31" s="21" t="s">
        <v>1528</v>
      </c>
      <c r="C31" s="329"/>
      <c r="D31" s="329"/>
      <c r="E31" s="541"/>
      <c r="F31" s="503"/>
      <c r="G31" s="30"/>
      <c r="H31" s="13"/>
      <c r="I31" s="13"/>
      <c r="J31" s="13"/>
      <c r="K31" s="13"/>
      <c r="L31" s="13"/>
      <c r="M31" s="13"/>
      <c r="N31" s="13"/>
      <c r="O31" s="13"/>
      <c r="P31" s="13"/>
    </row>
    <row r="32" spans="1:16" s="14" customFormat="1" ht="67.5" customHeight="1" x14ac:dyDescent="0.25">
      <c r="A32" s="557" t="s">
        <v>1529</v>
      </c>
      <c r="B32" s="67" t="s">
        <v>1530</v>
      </c>
      <c r="C32" s="325" t="s">
        <v>1531</v>
      </c>
      <c r="D32" s="325"/>
      <c r="E32" s="539" t="s">
        <v>1564</v>
      </c>
      <c r="F32" s="501" t="s">
        <v>1565</v>
      </c>
      <c r="G32" s="26"/>
      <c r="H32" s="13"/>
      <c r="I32" s="13"/>
      <c r="J32" s="13"/>
      <c r="K32" s="13"/>
      <c r="L32" s="13"/>
      <c r="M32" s="13"/>
      <c r="N32" s="13"/>
      <c r="O32" s="13"/>
      <c r="P32" s="13"/>
    </row>
    <row r="33" spans="1:16" s="14" customFormat="1" ht="39" customHeight="1" x14ac:dyDescent="0.25">
      <c r="A33" s="558"/>
      <c r="B33" s="330" t="s">
        <v>1532</v>
      </c>
      <c r="C33" s="326"/>
      <c r="D33" s="326"/>
      <c r="E33" s="540"/>
      <c r="F33" s="502"/>
      <c r="G33" s="27"/>
      <c r="H33" s="13"/>
      <c r="I33" s="13"/>
      <c r="J33" s="13"/>
      <c r="K33" s="13"/>
      <c r="L33" s="13"/>
      <c r="M33" s="13"/>
      <c r="N33" s="13"/>
      <c r="O33" s="13"/>
      <c r="P33" s="13"/>
    </row>
    <row r="34" spans="1:16" s="14" customFormat="1" ht="32.25" customHeight="1" x14ac:dyDescent="0.25">
      <c r="A34" s="558"/>
      <c r="B34" s="330" t="s">
        <v>1533</v>
      </c>
      <c r="C34" s="15"/>
      <c r="D34" s="326"/>
      <c r="E34" s="540"/>
      <c r="F34" s="502"/>
      <c r="G34" s="27"/>
      <c r="H34" s="13"/>
      <c r="I34" s="13"/>
      <c r="J34" s="13"/>
      <c r="K34" s="13"/>
      <c r="L34" s="13"/>
      <c r="M34" s="13"/>
      <c r="N34" s="13"/>
      <c r="O34" s="13"/>
      <c r="P34" s="13"/>
    </row>
    <row r="35" spans="1:16" s="14" customFormat="1" ht="45" customHeight="1" thickBot="1" x14ac:dyDescent="0.3">
      <c r="A35" s="559"/>
      <c r="B35" s="20" t="s">
        <v>1534</v>
      </c>
      <c r="C35" s="327"/>
      <c r="D35" s="327"/>
      <c r="E35" s="541"/>
      <c r="F35" s="503"/>
      <c r="G35" s="28"/>
      <c r="H35" s="13"/>
      <c r="I35" s="13"/>
      <c r="J35" s="13"/>
      <c r="K35" s="13"/>
      <c r="L35" s="13"/>
      <c r="M35" s="13"/>
      <c r="N35" s="13"/>
      <c r="O35" s="13"/>
      <c r="P35" s="13"/>
    </row>
    <row r="36" spans="1:16" s="14" customFormat="1" ht="47.25" customHeight="1" x14ac:dyDescent="0.25">
      <c r="A36" s="557" t="s">
        <v>1535</v>
      </c>
      <c r="B36" s="50" t="s">
        <v>1536</v>
      </c>
      <c r="C36" s="353" t="s">
        <v>1617</v>
      </c>
      <c r="D36" s="328"/>
      <c r="E36" s="539" t="s">
        <v>1564</v>
      </c>
      <c r="F36" s="501" t="s">
        <v>1565</v>
      </c>
      <c r="G36" s="29"/>
      <c r="H36" s="13"/>
      <c r="I36" s="13"/>
      <c r="J36" s="13"/>
      <c r="K36" s="13"/>
      <c r="L36" s="13"/>
      <c r="M36" s="13"/>
      <c r="N36" s="13"/>
      <c r="O36" s="13"/>
      <c r="P36" s="13"/>
    </row>
    <row r="37" spans="1:16" s="14" customFormat="1" ht="47.25" customHeight="1" x14ac:dyDescent="0.25">
      <c r="A37" s="558"/>
      <c r="B37" s="355" t="s">
        <v>1618</v>
      </c>
      <c r="C37" s="351" t="s">
        <v>1619</v>
      </c>
      <c r="D37" s="353"/>
      <c r="E37" s="540"/>
      <c r="F37" s="502"/>
      <c r="G37" s="29"/>
      <c r="H37" s="13"/>
      <c r="I37" s="13"/>
      <c r="J37" s="13"/>
      <c r="K37" s="13"/>
      <c r="L37" s="13"/>
      <c r="M37" s="13"/>
      <c r="N37" s="13"/>
      <c r="O37" s="13"/>
      <c r="P37" s="13"/>
    </row>
    <row r="38" spans="1:16" s="14" customFormat="1" ht="47.25" customHeight="1" x14ac:dyDescent="0.25">
      <c r="A38" s="558"/>
      <c r="B38" s="355" t="s">
        <v>1620</v>
      </c>
      <c r="C38" s="15" t="s">
        <v>1621</v>
      </c>
      <c r="D38" s="353"/>
      <c r="E38" s="540"/>
      <c r="F38" s="502"/>
      <c r="G38" s="29"/>
      <c r="H38" s="13"/>
      <c r="I38" s="13"/>
      <c r="J38" s="13"/>
      <c r="K38" s="13"/>
      <c r="L38" s="13"/>
      <c r="M38" s="13"/>
      <c r="N38" s="13"/>
      <c r="O38" s="13"/>
      <c r="P38" s="13"/>
    </row>
    <row r="39" spans="1:16" s="14" customFormat="1" ht="93" customHeight="1" thickBot="1" x14ac:dyDescent="0.3">
      <c r="A39" s="559"/>
      <c r="B39" s="21" t="s">
        <v>1622</v>
      </c>
      <c r="C39" s="354" t="s">
        <v>1621</v>
      </c>
      <c r="D39" s="326"/>
      <c r="E39" s="541"/>
      <c r="F39" s="503"/>
      <c r="G39" s="27"/>
      <c r="H39" s="13"/>
      <c r="I39" s="13"/>
      <c r="J39" s="13"/>
      <c r="K39" s="13"/>
      <c r="L39" s="13"/>
      <c r="M39" s="13"/>
      <c r="N39" s="13"/>
      <c r="O39" s="13"/>
      <c r="P39" s="13"/>
    </row>
    <row r="40" spans="1:16" s="14" customFormat="1" ht="40.5" customHeight="1" x14ac:dyDescent="0.25">
      <c r="A40" s="796" t="s">
        <v>1537</v>
      </c>
      <c r="B40" s="19" t="s">
        <v>1538</v>
      </c>
      <c r="C40" s="325"/>
      <c r="D40" s="325"/>
      <c r="E40" s="539" t="s">
        <v>1564</v>
      </c>
      <c r="F40" s="501" t="s">
        <v>1565</v>
      </c>
      <c r="G40" s="26"/>
      <c r="H40" s="13"/>
      <c r="I40" s="13"/>
      <c r="J40" s="13"/>
      <c r="K40" s="13"/>
      <c r="L40" s="13"/>
      <c r="M40" s="13"/>
      <c r="N40" s="13"/>
      <c r="O40" s="13"/>
      <c r="P40" s="13"/>
    </row>
    <row r="41" spans="1:16" s="14" customFormat="1" ht="69" customHeight="1" thickBot="1" x14ac:dyDescent="0.3">
      <c r="A41" s="536"/>
      <c r="B41" s="330" t="s">
        <v>1539</v>
      </c>
      <c r="C41" s="326"/>
      <c r="D41" s="326"/>
      <c r="E41" s="541"/>
      <c r="F41" s="503"/>
      <c r="G41" s="27"/>
      <c r="H41" s="13"/>
      <c r="I41" s="13"/>
      <c r="J41" s="13"/>
      <c r="K41" s="13"/>
      <c r="L41" s="13"/>
      <c r="M41" s="13"/>
      <c r="N41" s="13"/>
      <c r="O41" s="13"/>
      <c r="P41" s="13"/>
    </row>
    <row r="42" spans="1:16" s="14" customFormat="1" ht="102.75" customHeight="1" x14ac:dyDescent="0.25">
      <c r="A42" s="628" t="s">
        <v>1540</v>
      </c>
      <c r="B42" s="50" t="s">
        <v>1541</v>
      </c>
      <c r="C42" s="328" t="s">
        <v>1542</v>
      </c>
      <c r="D42" s="328"/>
      <c r="E42" s="539" t="s">
        <v>1564</v>
      </c>
      <c r="F42" s="501" t="s">
        <v>1565</v>
      </c>
      <c r="G42" s="29"/>
      <c r="H42" s="13"/>
      <c r="I42" s="13"/>
      <c r="J42" s="13"/>
      <c r="K42" s="13"/>
      <c r="L42" s="13"/>
      <c r="M42" s="13"/>
      <c r="N42" s="13"/>
      <c r="O42" s="13"/>
      <c r="P42" s="13"/>
    </row>
    <row r="43" spans="1:16" s="14" customFormat="1" ht="50.25" customHeight="1" x14ac:dyDescent="0.25">
      <c r="A43" s="558"/>
      <c r="B43" s="330" t="s">
        <v>1543</v>
      </c>
      <c r="C43" s="337" t="s">
        <v>1544</v>
      </c>
      <c r="D43" s="326"/>
      <c r="E43" s="540"/>
      <c r="F43" s="502"/>
      <c r="G43" s="27"/>
      <c r="H43" s="13"/>
      <c r="I43" s="13"/>
      <c r="J43" s="13"/>
      <c r="K43" s="13"/>
      <c r="L43" s="13"/>
      <c r="M43" s="13"/>
      <c r="N43" s="13"/>
      <c r="O43" s="13"/>
      <c r="P43" s="13"/>
    </row>
    <row r="44" spans="1:16" s="14" customFormat="1" ht="50.25" customHeight="1" x14ac:dyDescent="0.25">
      <c r="A44" s="558"/>
      <c r="B44" s="326" t="s">
        <v>1545</v>
      </c>
      <c r="C44" s="337" t="s">
        <v>1544</v>
      </c>
      <c r="D44" s="326"/>
      <c r="E44" s="540"/>
      <c r="F44" s="502"/>
      <c r="G44" s="27"/>
      <c r="H44" s="13"/>
      <c r="I44" s="13"/>
      <c r="J44" s="13"/>
      <c r="K44" s="13"/>
      <c r="L44" s="13"/>
      <c r="M44" s="13"/>
      <c r="N44" s="13"/>
      <c r="O44" s="13"/>
      <c r="P44" s="13"/>
    </row>
    <row r="45" spans="1:16" s="14" customFormat="1" ht="88.5" customHeight="1" thickBot="1" x14ac:dyDescent="0.3">
      <c r="A45" s="559"/>
      <c r="B45" s="329" t="s">
        <v>1546</v>
      </c>
      <c r="C45" s="338" t="s">
        <v>1547</v>
      </c>
      <c r="D45" s="329"/>
      <c r="E45" s="541"/>
      <c r="F45" s="503"/>
      <c r="G45" s="30"/>
      <c r="H45" s="13"/>
      <c r="I45" s="13"/>
      <c r="J45" s="13"/>
      <c r="K45" s="13"/>
      <c r="L45" s="13"/>
      <c r="M45" s="13"/>
      <c r="N45" s="13"/>
      <c r="O45" s="13"/>
      <c r="P45" s="13"/>
    </row>
    <row r="46" spans="1:16" s="14" customFormat="1" ht="33.75" customHeight="1" x14ac:dyDescent="0.25">
      <c r="A46" s="557" t="s">
        <v>1548</v>
      </c>
      <c r="B46" s="19" t="s">
        <v>1549</v>
      </c>
      <c r="C46" s="325" t="s">
        <v>1550</v>
      </c>
      <c r="D46" s="325"/>
      <c r="E46" s="539" t="s">
        <v>1564</v>
      </c>
      <c r="F46" s="501" t="s">
        <v>1565</v>
      </c>
      <c r="G46" s="26"/>
      <c r="H46" s="13"/>
      <c r="I46" s="13"/>
      <c r="J46" s="13"/>
      <c r="K46" s="13"/>
      <c r="L46" s="13"/>
      <c r="M46" s="13"/>
      <c r="N46" s="13"/>
      <c r="O46" s="13"/>
      <c r="P46" s="13"/>
    </row>
    <row r="47" spans="1:16" s="14" customFormat="1" ht="24" customHeight="1" x14ac:dyDescent="0.25">
      <c r="A47" s="558"/>
      <c r="B47" s="330" t="s">
        <v>149</v>
      </c>
      <c r="C47" s="326"/>
      <c r="D47" s="326"/>
      <c r="E47" s="540"/>
      <c r="F47" s="502"/>
      <c r="G47" s="27"/>
      <c r="H47" s="13"/>
      <c r="I47" s="13"/>
      <c r="J47" s="13"/>
      <c r="K47" s="13"/>
      <c r="L47" s="13"/>
      <c r="M47" s="13"/>
      <c r="N47" s="13"/>
      <c r="O47" s="13"/>
      <c r="P47" s="13"/>
    </row>
    <row r="48" spans="1:16" s="14" customFormat="1" ht="69.75" customHeight="1" x14ac:dyDescent="0.25">
      <c r="A48" s="558"/>
      <c r="B48" s="330" t="s">
        <v>1551</v>
      </c>
      <c r="C48" s="337" t="s">
        <v>1552</v>
      </c>
      <c r="D48" s="326"/>
      <c r="E48" s="540"/>
      <c r="F48" s="502"/>
      <c r="G48" s="27"/>
      <c r="H48" s="13"/>
      <c r="I48" s="13"/>
      <c r="J48" s="13"/>
      <c r="K48" s="13"/>
      <c r="L48" s="13"/>
      <c r="M48" s="13"/>
      <c r="N48" s="13"/>
      <c r="O48" s="13"/>
      <c r="P48" s="13"/>
    </row>
    <row r="49" spans="1:16" s="14" customFormat="1" ht="17.25" customHeight="1" thickBot="1" x14ac:dyDescent="0.3">
      <c r="A49" s="559"/>
      <c r="B49" s="20" t="s">
        <v>151</v>
      </c>
      <c r="C49" s="327"/>
      <c r="D49" s="327"/>
      <c r="E49" s="541"/>
      <c r="F49" s="503"/>
      <c r="G49" s="28"/>
      <c r="H49" s="13"/>
      <c r="I49" s="13"/>
      <c r="J49" s="13"/>
      <c r="K49" s="13"/>
      <c r="L49" s="13"/>
      <c r="M49" s="13"/>
      <c r="N49" s="13"/>
      <c r="O49" s="13"/>
      <c r="P49" s="13"/>
    </row>
    <row r="50" spans="1:16" s="14" customFormat="1" ht="42.75" customHeight="1" x14ac:dyDescent="0.25">
      <c r="A50" s="341" t="s">
        <v>1553</v>
      </c>
      <c r="B50" s="17" t="s">
        <v>1554</v>
      </c>
      <c r="C50" s="328" t="s">
        <v>1555</v>
      </c>
      <c r="D50" s="328"/>
      <c r="E50" s="340" t="s">
        <v>1564</v>
      </c>
      <c r="F50" s="339" t="s">
        <v>1565</v>
      </c>
      <c r="G50" s="29"/>
      <c r="H50" s="13"/>
      <c r="I50" s="13"/>
      <c r="J50" s="13"/>
      <c r="K50" s="13"/>
      <c r="L50" s="13"/>
      <c r="M50" s="13"/>
      <c r="N50" s="13"/>
      <c r="O50" s="13"/>
      <c r="P50" s="13"/>
    </row>
    <row r="51" spans="1:16" s="14" customFormat="1" ht="15.75" thickBot="1" x14ac:dyDescent="0.3">
      <c r="A51" s="73"/>
      <c r="B51" s="74"/>
      <c r="C51" s="74"/>
      <c r="D51" s="74"/>
      <c r="E51" s="74"/>
      <c r="F51" s="75"/>
      <c r="G51" s="13"/>
      <c r="H51" s="13"/>
      <c r="I51" s="13"/>
      <c r="J51" s="13"/>
      <c r="K51" s="13"/>
      <c r="L51" s="13"/>
      <c r="M51" s="13"/>
      <c r="N51" s="13"/>
      <c r="O51" s="13"/>
      <c r="P51" s="13"/>
    </row>
    <row r="52" spans="1:16" s="14" customFormat="1" ht="54.75" customHeight="1" x14ac:dyDescent="0.25">
      <c r="A52" s="557" t="s">
        <v>1556</v>
      </c>
      <c r="B52" s="67" t="s">
        <v>1557</v>
      </c>
      <c r="C52" s="350" t="s">
        <v>1558</v>
      </c>
      <c r="D52" s="325"/>
      <c r="E52" s="539" t="s">
        <v>1564</v>
      </c>
      <c r="F52" s="501" t="s">
        <v>1565</v>
      </c>
      <c r="G52" s="26"/>
      <c r="H52" s="13"/>
      <c r="I52" s="13"/>
      <c r="J52" s="13"/>
      <c r="K52" s="13"/>
      <c r="L52" s="13"/>
      <c r="M52" s="13"/>
      <c r="N52" s="13"/>
      <c r="O52" s="13"/>
      <c r="P52" s="13"/>
    </row>
    <row r="53" spans="1:16" s="14" customFormat="1" ht="51.75" customHeight="1" x14ac:dyDescent="0.25">
      <c r="A53" s="558"/>
      <c r="B53" s="355" t="s">
        <v>1559</v>
      </c>
      <c r="C53" s="351" t="s">
        <v>1560</v>
      </c>
      <c r="D53" s="326"/>
      <c r="E53" s="540"/>
      <c r="F53" s="502"/>
      <c r="G53" s="27"/>
      <c r="H53" s="13"/>
      <c r="I53" s="13"/>
      <c r="J53" s="13"/>
      <c r="K53" s="13"/>
      <c r="L53" s="13"/>
      <c r="M53" s="13"/>
      <c r="N53" s="13"/>
      <c r="O53" s="13"/>
      <c r="P53" s="13"/>
    </row>
    <row r="54" spans="1:16" s="14" customFormat="1" ht="67.5" customHeight="1" x14ac:dyDescent="0.25">
      <c r="A54" s="558"/>
      <c r="B54" s="355" t="s">
        <v>1561</v>
      </c>
      <c r="C54" s="15" t="s">
        <v>1560</v>
      </c>
      <c r="D54" s="326"/>
      <c r="E54" s="540"/>
      <c r="F54" s="502"/>
      <c r="G54" s="27"/>
      <c r="H54" s="13"/>
      <c r="I54" s="13"/>
      <c r="J54" s="13"/>
      <c r="K54" s="13"/>
      <c r="L54" s="13"/>
      <c r="M54" s="13"/>
      <c r="N54" s="13"/>
      <c r="O54" s="13"/>
      <c r="P54" s="13"/>
    </row>
    <row r="55" spans="1:16" s="14" customFormat="1" ht="106.5" customHeight="1" thickBot="1" x14ac:dyDescent="0.3">
      <c r="A55" s="559"/>
      <c r="B55" s="20" t="s">
        <v>1562</v>
      </c>
      <c r="C55" s="352" t="s">
        <v>1563</v>
      </c>
      <c r="D55" s="327"/>
      <c r="E55" s="541"/>
      <c r="F55" s="503"/>
      <c r="G55" s="28"/>
      <c r="H55" s="13"/>
      <c r="I55" s="13"/>
      <c r="J55" s="13"/>
      <c r="K55" s="13"/>
      <c r="L55" s="13"/>
      <c r="M55" s="13"/>
      <c r="N55" s="13"/>
      <c r="O55" s="13"/>
      <c r="P55" s="13"/>
    </row>
    <row r="56" spans="1:16" s="14" customFormat="1" ht="15" x14ac:dyDescent="0.25">
      <c r="A56" s="324"/>
      <c r="G56" s="13"/>
      <c r="H56" s="13"/>
      <c r="I56" s="13"/>
      <c r="J56" s="13"/>
      <c r="K56" s="13"/>
      <c r="L56" s="13"/>
      <c r="M56" s="13"/>
      <c r="N56" s="13"/>
      <c r="O56" s="13"/>
      <c r="P56" s="13"/>
    </row>
    <row r="57" spans="1:16" s="14" customFormat="1" ht="15" x14ac:dyDescent="0.25">
      <c r="A57" s="324"/>
      <c r="G57" s="13"/>
      <c r="H57" s="13"/>
      <c r="I57" s="13"/>
      <c r="J57" s="13"/>
      <c r="K57" s="13"/>
      <c r="L57" s="13"/>
      <c r="M57" s="13"/>
      <c r="N57" s="13"/>
      <c r="O57" s="13"/>
      <c r="P57" s="13"/>
    </row>
    <row r="59" spans="1:16" x14ac:dyDescent="0.3">
      <c r="A59" s="11" t="s">
        <v>233</v>
      </c>
      <c r="B59" s="642"/>
      <c r="C59" s="642"/>
      <c r="D59" s="642"/>
      <c r="E59" s="642"/>
      <c r="F59" s="642"/>
      <c r="G59" s="642"/>
    </row>
    <row r="60" spans="1:16" x14ac:dyDescent="0.3">
      <c r="B60" s="332"/>
      <c r="C60" s="332"/>
      <c r="D60" s="332"/>
      <c r="E60" s="332"/>
      <c r="F60" s="332"/>
      <c r="G60" s="332"/>
    </row>
    <row r="61" spans="1:16" x14ac:dyDescent="0.3">
      <c r="A61" s="11" t="s">
        <v>234</v>
      </c>
      <c r="B61" s="642" t="s">
        <v>1357</v>
      </c>
      <c r="C61" s="642"/>
      <c r="D61" s="642"/>
      <c r="E61" s="642"/>
      <c r="F61" s="642"/>
      <c r="G61" s="642"/>
    </row>
    <row r="63" spans="1:16" ht="39.75" customHeight="1" x14ac:dyDescent="0.3">
      <c r="A63" s="562" t="s">
        <v>1612</v>
      </c>
      <c r="B63" s="562"/>
      <c r="C63" s="562"/>
    </row>
  </sheetData>
  <sheetProtection algorithmName="SHA-512" hashValue="ZsWeHAVPFrGv9w1ul1mDkQ4GoFs9kq4mPliuU6PU6zyZi4izGQblq80SzmqunUtgl3vcKr6nYywkFvoMLTRnTw==" saltValue="mgnJUMCn9kmg6+PkXNMwvA==" spinCount="100000" sheet="1" objects="1" scenarios="1"/>
  <mergeCells count="43">
    <mergeCell ref="E40:E41"/>
    <mergeCell ref="F40:F41"/>
    <mergeCell ref="F52:F55"/>
    <mergeCell ref="A63:C63"/>
    <mergeCell ref="E42:E45"/>
    <mergeCell ref="B59:G59"/>
    <mergeCell ref="B61:G61"/>
    <mergeCell ref="A46:A49"/>
    <mergeCell ref="E46:E49"/>
    <mergeCell ref="A52:A55"/>
    <mergeCell ref="E52:E55"/>
    <mergeCell ref="O9:BF9"/>
    <mergeCell ref="B12:G12"/>
    <mergeCell ref="E15:F15"/>
    <mergeCell ref="A16:A19"/>
    <mergeCell ref="E16:E19"/>
    <mergeCell ref="A20:A23"/>
    <mergeCell ref="E20:E23"/>
    <mergeCell ref="A1:G1"/>
    <mergeCell ref="A2:G2"/>
    <mergeCell ref="A3:G3"/>
    <mergeCell ref="B5:G5"/>
    <mergeCell ref="B7:G7"/>
    <mergeCell ref="A9:A10"/>
    <mergeCell ref="B9:G10"/>
    <mergeCell ref="F16:F19"/>
    <mergeCell ref="F20:F23"/>
    <mergeCell ref="A24:A27"/>
    <mergeCell ref="E24:E27"/>
    <mergeCell ref="A28:A31"/>
    <mergeCell ref="F42:F45"/>
    <mergeCell ref="F46:F49"/>
    <mergeCell ref="F24:F27"/>
    <mergeCell ref="F28:F31"/>
    <mergeCell ref="F32:F35"/>
    <mergeCell ref="F36:F39"/>
    <mergeCell ref="E28:E31"/>
    <mergeCell ref="A32:A35"/>
    <mergeCell ref="E32:E35"/>
    <mergeCell ref="A36:A39"/>
    <mergeCell ref="E36:E39"/>
    <mergeCell ref="A40:A41"/>
    <mergeCell ref="A42:A45"/>
  </mergeCells>
  <hyperlinks>
    <hyperlink ref="C48" r:id="rId1"/>
    <hyperlink ref="C45" r:id="rId2"/>
    <hyperlink ref="C43" r:id="rId3" location="ano-2020"/>
    <hyperlink ref="C44" r:id="rId4" location="ano-202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topLeftCell="A55" workbookViewId="0">
      <selection activeCell="B69" sqref="B69"/>
    </sheetView>
  </sheetViews>
  <sheetFormatPr baseColWidth="10" defaultColWidth="9.140625" defaultRowHeight="16.5" x14ac:dyDescent="0.3"/>
  <cols>
    <col min="1" max="1" width="41.140625" style="452"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46</v>
      </c>
      <c r="B3" s="616"/>
      <c r="C3" s="616"/>
      <c r="D3" s="616"/>
      <c r="E3" s="616"/>
      <c r="F3" s="616"/>
      <c r="G3" s="616"/>
    </row>
    <row r="4" spans="1:61" s="1" customFormat="1" ht="20.25" customHeight="1" x14ac:dyDescent="0.35">
      <c r="A4" s="25"/>
      <c r="B4" s="451"/>
      <c r="C4" s="451"/>
      <c r="D4" s="451"/>
      <c r="E4" s="451"/>
      <c r="F4" s="451"/>
      <c r="G4" s="451"/>
    </row>
    <row r="5" spans="1:61" x14ac:dyDescent="0.3">
      <c r="A5" s="10" t="s">
        <v>3</v>
      </c>
      <c r="B5" s="617" t="s">
        <v>1723</v>
      </c>
      <c r="C5" s="617"/>
      <c r="D5" s="617"/>
      <c r="E5" s="617"/>
      <c r="F5" s="617"/>
      <c r="G5" s="617"/>
    </row>
    <row r="6" spans="1:61" x14ac:dyDescent="0.3">
      <c r="B6" s="452"/>
      <c r="C6" s="452"/>
      <c r="D6" s="452"/>
      <c r="E6" s="452"/>
      <c r="F6" s="452"/>
      <c r="G6" s="12"/>
    </row>
    <row r="7" spans="1:61" ht="21.75" customHeight="1" x14ac:dyDescent="0.3">
      <c r="A7" s="5" t="s">
        <v>0</v>
      </c>
      <c r="B7" s="617" t="s">
        <v>1724</v>
      </c>
      <c r="C7" s="617"/>
      <c r="D7" s="617"/>
      <c r="E7" s="617"/>
      <c r="F7" s="617"/>
      <c r="G7" s="617"/>
      <c r="H7" s="6"/>
      <c r="I7" s="6"/>
      <c r="J7" s="6"/>
      <c r="K7" s="6"/>
      <c r="L7" s="6"/>
      <c r="M7" s="6"/>
      <c r="N7" s="6"/>
      <c r="O7" s="6"/>
    </row>
    <row r="8" spans="1:61" x14ac:dyDescent="0.3">
      <c r="A8" s="6"/>
      <c r="B8" s="6"/>
      <c r="C8" s="6"/>
      <c r="D8" s="6"/>
      <c r="E8" s="6"/>
      <c r="F8" s="6"/>
      <c r="G8" s="12"/>
    </row>
    <row r="9" spans="1:61" s="8" customFormat="1" ht="13.5" customHeight="1" x14ac:dyDescent="0.3">
      <c r="A9" s="546" t="s">
        <v>6</v>
      </c>
      <c r="B9" s="804" t="s">
        <v>1568</v>
      </c>
      <c r="C9" s="805"/>
      <c r="D9" s="805"/>
      <c r="E9" s="805"/>
      <c r="F9" s="805"/>
      <c r="G9" s="806"/>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29"/>
      <c r="B10" s="807"/>
      <c r="C10" s="808"/>
      <c r="D10" s="808"/>
      <c r="E10" s="808"/>
      <c r="F10" s="808"/>
      <c r="G10" s="80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49"/>
      <c r="AV10" s="449"/>
      <c r="AW10" s="449"/>
      <c r="AX10" s="449"/>
      <c r="AY10" s="449"/>
      <c r="AZ10" s="449"/>
      <c r="BA10" s="449"/>
      <c r="BB10" s="449"/>
      <c r="BC10" s="449"/>
      <c r="BD10" s="449"/>
      <c r="BE10" s="449"/>
      <c r="BF10" s="449"/>
    </row>
    <row r="11" spans="1:61" x14ac:dyDescent="0.3">
      <c r="A11" s="6"/>
      <c r="B11" s="6"/>
      <c r="C11" s="6"/>
      <c r="D11" s="6"/>
      <c r="E11" s="6"/>
      <c r="F11" s="6"/>
      <c r="G11" s="12"/>
    </row>
    <row r="12" spans="1:61" ht="22.5" customHeight="1" x14ac:dyDescent="0.3">
      <c r="A12" s="5" t="s">
        <v>1</v>
      </c>
      <c r="B12" s="759" t="s">
        <v>1253</v>
      </c>
      <c r="C12" s="759"/>
      <c r="D12" s="759"/>
      <c r="E12" s="759"/>
      <c r="F12" s="759"/>
      <c r="G12" s="759"/>
    </row>
    <row r="13" spans="1:61" x14ac:dyDescent="0.3">
      <c r="A13" s="6"/>
      <c r="B13" s="6"/>
      <c r="C13" s="6"/>
      <c r="D13" s="6"/>
      <c r="E13" s="6"/>
      <c r="F13" s="6"/>
      <c r="G13" s="12"/>
    </row>
    <row r="14" spans="1:61" ht="17.25" thickBot="1" x14ac:dyDescent="0.35"/>
    <row r="15" spans="1:61" ht="99.75" customHeight="1" thickBot="1" x14ac:dyDescent="0.35">
      <c r="A15" s="22" t="s">
        <v>2</v>
      </c>
      <c r="B15" s="23" t="s">
        <v>7</v>
      </c>
      <c r="C15" s="23" t="s">
        <v>9</v>
      </c>
      <c r="D15" s="23" t="s">
        <v>5</v>
      </c>
      <c r="E15" s="619" t="s">
        <v>10</v>
      </c>
      <c r="F15" s="620"/>
      <c r="G15" s="24" t="s">
        <v>8</v>
      </c>
    </row>
    <row r="16" spans="1:61" s="14" customFormat="1" ht="137.25" customHeight="1" x14ac:dyDescent="0.25">
      <c r="A16" s="621" t="s">
        <v>1569</v>
      </c>
      <c r="B16" s="347" t="s">
        <v>1725</v>
      </c>
      <c r="C16" s="443"/>
      <c r="D16" s="443"/>
      <c r="E16" s="507" t="s">
        <v>1687</v>
      </c>
      <c r="F16" s="501" t="s">
        <v>1718</v>
      </c>
      <c r="G16" s="26"/>
      <c r="H16" s="13"/>
      <c r="I16" s="13"/>
      <c r="J16" s="13"/>
      <c r="K16" s="13"/>
      <c r="L16" s="13"/>
      <c r="M16" s="13"/>
      <c r="N16" s="13"/>
      <c r="O16" s="13"/>
      <c r="P16" s="13"/>
    </row>
    <row r="17" spans="1:16" s="14" customFormat="1" ht="51" customHeight="1" x14ac:dyDescent="0.25">
      <c r="A17" s="622"/>
      <c r="B17" s="453" t="s">
        <v>1726</v>
      </c>
      <c r="C17" s="444"/>
      <c r="D17" s="444"/>
      <c r="E17" s="508"/>
      <c r="F17" s="502"/>
      <c r="G17" s="27"/>
      <c r="H17" s="13"/>
      <c r="I17" s="13"/>
      <c r="J17" s="13"/>
      <c r="K17" s="13"/>
      <c r="L17" s="13"/>
      <c r="M17" s="13"/>
      <c r="N17" s="13"/>
      <c r="O17" s="13"/>
      <c r="P17" s="13"/>
    </row>
    <row r="18" spans="1:16" s="14" customFormat="1" ht="60" x14ac:dyDescent="0.25">
      <c r="A18" s="622"/>
      <c r="B18" s="453" t="s">
        <v>1727</v>
      </c>
      <c r="C18" s="15"/>
      <c r="D18" s="444"/>
      <c r="E18" s="508"/>
      <c r="F18" s="502"/>
      <c r="G18" s="27"/>
      <c r="H18" s="13"/>
      <c r="I18" s="13"/>
      <c r="J18" s="13"/>
      <c r="K18" s="13"/>
      <c r="L18" s="13"/>
      <c r="M18" s="13"/>
      <c r="N18" s="13"/>
      <c r="O18" s="13"/>
      <c r="P18" s="13"/>
    </row>
    <row r="19" spans="1:16" s="14" customFormat="1" ht="60.75" thickBot="1" x14ac:dyDescent="0.3">
      <c r="A19" s="623"/>
      <c r="B19" s="454" t="s">
        <v>1728</v>
      </c>
      <c r="C19" s="455" t="s">
        <v>1729</v>
      </c>
      <c r="D19" s="445"/>
      <c r="E19" s="509"/>
      <c r="F19" s="503"/>
      <c r="G19" s="28"/>
      <c r="H19" s="13"/>
      <c r="I19" s="13"/>
      <c r="J19" s="13"/>
      <c r="K19" s="13"/>
      <c r="L19" s="13"/>
      <c r="M19" s="13"/>
      <c r="N19" s="13"/>
      <c r="O19" s="13"/>
      <c r="P19" s="13"/>
    </row>
    <row r="20" spans="1:16" s="14" customFormat="1" ht="207.75" customHeight="1" x14ac:dyDescent="0.25">
      <c r="A20" s="627" t="s">
        <v>1578</v>
      </c>
      <c r="B20" s="348" t="s">
        <v>1730</v>
      </c>
      <c r="C20" s="456" t="s">
        <v>1731</v>
      </c>
      <c r="D20" s="446"/>
      <c r="E20" s="507" t="s">
        <v>1687</v>
      </c>
      <c r="F20" s="501" t="s">
        <v>1718</v>
      </c>
      <c r="G20" s="29"/>
      <c r="H20" s="13"/>
      <c r="I20" s="13"/>
      <c r="J20" s="13"/>
      <c r="K20" s="13"/>
      <c r="L20" s="13"/>
      <c r="M20" s="13"/>
      <c r="N20" s="13"/>
      <c r="O20" s="13"/>
      <c r="P20" s="13"/>
    </row>
    <row r="21" spans="1:16" s="14" customFormat="1" ht="45" x14ac:dyDescent="0.25">
      <c r="A21" s="622"/>
      <c r="B21" s="453" t="s">
        <v>1732</v>
      </c>
      <c r="C21" s="444"/>
      <c r="D21" s="444"/>
      <c r="E21" s="508"/>
      <c r="F21" s="502"/>
      <c r="G21" s="27"/>
      <c r="H21" s="13"/>
      <c r="I21" s="13"/>
      <c r="J21" s="13"/>
      <c r="K21" s="13"/>
      <c r="L21" s="13"/>
      <c r="M21" s="13"/>
      <c r="N21" s="13"/>
      <c r="O21" s="13"/>
      <c r="P21" s="13"/>
    </row>
    <row r="22" spans="1:16" s="14" customFormat="1" ht="75" x14ac:dyDescent="0.25">
      <c r="A22" s="622"/>
      <c r="B22" s="453" t="s">
        <v>1733</v>
      </c>
      <c r="C22" s="15"/>
      <c r="D22" s="444"/>
      <c r="E22" s="508"/>
      <c r="F22" s="502"/>
      <c r="G22" s="27"/>
      <c r="H22" s="13"/>
      <c r="I22" s="13"/>
      <c r="J22" s="13"/>
      <c r="K22" s="13"/>
      <c r="L22" s="13"/>
      <c r="M22" s="13"/>
      <c r="N22" s="13"/>
      <c r="O22" s="13"/>
      <c r="P22" s="13"/>
    </row>
    <row r="23" spans="1:16" s="14" customFormat="1" ht="165.75" thickBot="1" x14ac:dyDescent="0.3">
      <c r="A23" s="628"/>
      <c r="B23" s="457" t="s">
        <v>1734</v>
      </c>
      <c r="C23" s="447"/>
      <c r="D23" s="447"/>
      <c r="E23" s="509"/>
      <c r="F23" s="503"/>
      <c r="G23" s="30"/>
      <c r="H23" s="13"/>
      <c r="I23" s="13"/>
      <c r="J23" s="13"/>
      <c r="K23" s="13"/>
      <c r="L23" s="13"/>
      <c r="M23" s="13"/>
      <c r="N23" s="13"/>
      <c r="O23" s="13"/>
      <c r="P23" s="13"/>
    </row>
    <row r="24" spans="1:16" s="14" customFormat="1" ht="71.25" customHeight="1" x14ac:dyDescent="0.25">
      <c r="A24" s="621" t="s">
        <v>1699</v>
      </c>
      <c r="B24" s="347" t="s">
        <v>1735</v>
      </c>
      <c r="C24" s="458" t="s">
        <v>1736</v>
      </c>
      <c r="D24" s="443"/>
      <c r="E24" s="507" t="s">
        <v>1687</v>
      </c>
      <c r="F24" s="501" t="s">
        <v>1718</v>
      </c>
      <c r="G24" s="26"/>
      <c r="H24" s="13"/>
      <c r="I24" s="13"/>
      <c r="J24" s="13"/>
      <c r="K24" s="13"/>
      <c r="L24" s="13"/>
      <c r="M24" s="13"/>
      <c r="N24" s="13"/>
      <c r="O24" s="13"/>
      <c r="P24" s="13"/>
    </row>
    <row r="25" spans="1:16" s="14" customFormat="1" ht="42" customHeight="1" x14ac:dyDescent="0.25">
      <c r="A25" s="622"/>
      <c r="B25" s="448" t="s">
        <v>1737</v>
      </c>
      <c r="C25" s="444"/>
      <c r="D25" s="444"/>
      <c r="E25" s="508"/>
      <c r="F25" s="502"/>
      <c r="G25" s="27"/>
      <c r="H25" s="13"/>
      <c r="I25" s="13"/>
      <c r="J25" s="13"/>
      <c r="K25" s="13"/>
      <c r="L25" s="13"/>
      <c r="M25" s="13"/>
      <c r="N25" s="13"/>
      <c r="O25" s="13"/>
      <c r="P25" s="13"/>
    </row>
    <row r="26" spans="1:16" s="14" customFormat="1" ht="24.75" customHeight="1" x14ac:dyDescent="0.25">
      <c r="A26" s="622"/>
      <c r="B26" s="448" t="s">
        <v>1738</v>
      </c>
      <c r="C26" s="15"/>
      <c r="D26" s="444"/>
      <c r="E26" s="508"/>
      <c r="F26" s="502"/>
      <c r="G26" s="27"/>
      <c r="H26" s="13"/>
      <c r="I26" s="13"/>
      <c r="J26" s="13"/>
      <c r="K26" s="13"/>
      <c r="L26" s="13"/>
      <c r="M26" s="13"/>
      <c r="N26" s="13"/>
      <c r="O26" s="13"/>
      <c r="P26" s="13"/>
    </row>
    <row r="27" spans="1:16" s="14" customFormat="1" ht="24.75" customHeight="1" thickBot="1" x14ac:dyDescent="0.3">
      <c r="A27" s="623"/>
      <c r="B27" s="20" t="s">
        <v>1739</v>
      </c>
      <c r="C27" s="445"/>
      <c r="D27" s="445"/>
      <c r="E27" s="509"/>
      <c r="F27" s="503"/>
      <c r="G27" s="28"/>
      <c r="H27" s="13"/>
      <c r="I27" s="13"/>
      <c r="J27" s="13"/>
      <c r="K27" s="13"/>
      <c r="L27" s="13"/>
      <c r="M27" s="13"/>
      <c r="N27" s="13"/>
      <c r="O27" s="13"/>
      <c r="P27" s="13"/>
    </row>
    <row r="28" spans="1:16" s="14" customFormat="1" ht="88.5" customHeight="1" x14ac:dyDescent="0.25">
      <c r="A28" s="621" t="s">
        <v>1740</v>
      </c>
      <c r="B28" s="347" t="s">
        <v>1741</v>
      </c>
      <c r="C28" s="443"/>
      <c r="D28" s="443"/>
      <c r="E28" s="507" t="s">
        <v>1687</v>
      </c>
      <c r="F28" s="501" t="s">
        <v>1718</v>
      </c>
      <c r="G28" s="26"/>
      <c r="H28" s="13"/>
      <c r="I28" s="13"/>
      <c r="J28" s="13"/>
      <c r="K28" s="13"/>
      <c r="L28" s="13"/>
      <c r="M28" s="13"/>
      <c r="N28" s="13"/>
      <c r="O28" s="13"/>
      <c r="P28" s="13"/>
    </row>
    <row r="29" spans="1:16" s="14" customFormat="1" ht="45" x14ac:dyDescent="0.25">
      <c r="A29" s="622"/>
      <c r="B29" s="448" t="s">
        <v>1742</v>
      </c>
      <c r="C29" s="444"/>
      <c r="D29" s="444"/>
      <c r="E29" s="508"/>
      <c r="F29" s="502"/>
      <c r="G29" s="27"/>
      <c r="H29" s="13"/>
      <c r="I29" s="13"/>
      <c r="J29" s="13"/>
      <c r="K29" s="13"/>
      <c r="L29" s="13"/>
      <c r="M29" s="13"/>
      <c r="N29" s="13"/>
      <c r="O29" s="13"/>
      <c r="P29" s="13"/>
    </row>
    <row r="30" spans="1:16" s="14" customFormat="1" ht="180" x14ac:dyDescent="0.25">
      <c r="A30" s="622"/>
      <c r="B30" s="453" t="s">
        <v>1743</v>
      </c>
      <c r="C30" s="15"/>
      <c r="D30" s="444"/>
      <c r="E30" s="508"/>
      <c r="F30" s="502"/>
      <c r="G30" s="27"/>
      <c r="H30" s="13"/>
      <c r="I30" s="13"/>
      <c r="J30" s="13"/>
      <c r="K30" s="13"/>
      <c r="L30" s="13"/>
      <c r="M30" s="13"/>
      <c r="N30" s="13"/>
      <c r="O30" s="13"/>
      <c r="P30" s="13"/>
    </row>
    <row r="31" spans="1:16" s="14" customFormat="1" ht="270.75" thickBot="1" x14ac:dyDescent="0.3">
      <c r="A31" s="623"/>
      <c r="B31" s="454" t="s">
        <v>1744</v>
      </c>
      <c r="C31" s="445"/>
      <c r="D31" s="445"/>
      <c r="E31" s="509"/>
      <c r="F31" s="503"/>
      <c r="G31" s="28"/>
      <c r="H31" s="13"/>
      <c r="I31" s="13"/>
      <c r="J31" s="13"/>
      <c r="K31" s="13"/>
      <c r="L31" s="13"/>
      <c r="M31" s="13"/>
      <c r="N31" s="13"/>
      <c r="O31" s="13"/>
      <c r="P31" s="13"/>
    </row>
    <row r="32" spans="1:16" s="14" customFormat="1" ht="86.25" customHeight="1" x14ac:dyDescent="0.25">
      <c r="A32" s="627" t="s">
        <v>1590</v>
      </c>
      <c r="B32" s="348" t="s">
        <v>1745</v>
      </c>
      <c r="C32" s="446"/>
      <c r="D32" s="446"/>
      <c r="E32" s="507" t="s">
        <v>1687</v>
      </c>
      <c r="F32" s="501" t="s">
        <v>1718</v>
      </c>
      <c r="G32" s="29"/>
      <c r="H32" s="13"/>
      <c r="I32" s="13"/>
      <c r="J32" s="13"/>
      <c r="K32" s="13"/>
      <c r="L32" s="13"/>
      <c r="M32" s="13"/>
      <c r="N32" s="13"/>
      <c r="O32" s="13"/>
      <c r="P32" s="13"/>
    </row>
    <row r="33" spans="1:16" s="14" customFormat="1" ht="150" x14ac:dyDescent="0.25">
      <c r="A33" s="622"/>
      <c r="B33" s="453" t="s">
        <v>1746</v>
      </c>
      <c r="C33" s="444"/>
      <c r="D33" s="444"/>
      <c r="E33" s="508"/>
      <c r="F33" s="502"/>
      <c r="G33" s="27"/>
      <c r="H33" s="13"/>
      <c r="I33" s="13"/>
      <c r="J33" s="13"/>
      <c r="K33" s="13"/>
      <c r="L33" s="13"/>
      <c r="M33" s="13"/>
      <c r="N33" s="13"/>
      <c r="O33" s="13"/>
      <c r="P33" s="13"/>
    </row>
    <row r="34" spans="1:16" s="14" customFormat="1" ht="60" x14ac:dyDescent="0.25">
      <c r="A34" s="622"/>
      <c r="B34" s="453" t="s">
        <v>1747</v>
      </c>
      <c r="C34" s="15"/>
      <c r="D34" s="444"/>
      <c r="E34" s="508"/>
      <c r="F34" s="502"/>
      <c r="G34" s="27"/>
      <c r="H34" s="13"/>
      <c r="I34" s="13"/>
      <c r="J34" s="13"/>
      <c r="K34" s="13"/>
      <c r="L34" s="13"/>
      <c r="M34" s="13"/>
      <c r="N34" s="13"/>
      <c r="O34" s="13"/>
      <c r="P34" s="13"/>
    </row>
    <row r="35" spans="1:16" s="14" customFormat="1" ht="75.75" thickBot="1" x14ac:dyDescent="0.3">
      <c r="A35" s="628"/>
      <c r="B35" s="457" t="s">
        <v>1748</v>
      </c>
      <c r="C35" s="447"/>
      <c r="D35" s="447"/>
      <c r="E35" s="509"/>
      <c r="F35" s="503"/>
      <c r="G35" s="30"/>
      <c r="H35" s="13"/>
      <c r="I35" s="13"/>
      <c r="J35" s="13"/>
      <c r="K35" s="13"/>
      <c r="L35" s="13"/>
      <c r="M35" s="13"/>
      <c r="N35" s="13"/>
      <c r="O35" s="13"/>
      <c r="P35" s="13"/>
    </row>
    <row r="36" spans="1:16" s="14" customFormat="1" ht="80.25" customHeight="1" x14ac:dyDescent="0.25">
      <c r="A36" s="621" t="s">
        <v>1596</v>
      </c>
      <c r="B36" s="347" t="s">
        <v>1749</v>
      </c>
      <c r="C36" s="443"/>
      <c r="D36" s="443"/>
      <c r="E36" s="507" t="s">
        <v>1687</v>
      </c>
      <c r="F36" s="501" t="s">
        <v>1718</v>
      </c>
      <c r="G36" s="26"/>
      <c r="H36" s="13"/>
      <c r="I36" s="13"/>
      <c r="J36" s="13"/>
      <c r="K36" s="13"/>
      <c r="L36" s="13"/>
      <c r="M36" s="13"/>
      <c r="N36" s="13"/>
      <c r="O36" s="13"/>
      <c r="P36" s="13"/>
    </row>
    <row r="37" spans="1:16" s="14" customFormat="1" ht="186.75" customHeight="1" x14ac:dyDescent="0.25">
      <c r="A37" s="622"/>
      <c r="B37" s="453" t="s">
        <v>1750</v>
      </c>
      <c r="C37" s="459" t="s">
        <v>1751</v>
      </c>
      <c r="D37" s="444"/>
      <c r="E37" s="508"/>
      <c r="F37" s="502"/>
      <c r="G37" s="27"/>
      <c r="H37" s="13"/>
      <c r="I37" s="13"/>
      <c r="J37" s="13"/>
      <c r="K37" s="13"/>
      <c r="L37" s="13"/>
      <c r="M37" s="13"/>
      <c r="N37" s="13"/>
      <c r="O37" s="13"/>
      <c r="P37" s="13"/>
    </row>
    <row r="38" spans="1:16" s="14" customFormat="1" ht="82.5" customHeight="1" x14ac:dyDescent="0.25">
      <c r="A38" s="622"/>
      <c r="B38" s="453" t="s">
        <v>1752</v>
      </c>
      <c r="C38" s="15"/>
      <c r="D38" s="444"/>
      <c r="E38" s="508"/>
      <c r="F38" s="502"/>
      <c r="G38" s="27"/>
      <c r="H38" s="13"/>
      <c r="I38" s="13"/>
      <c r="J38" s="13"/>
      <c r="K38" s="13"/>
      <c r="L38" s="13"/>
      <c r="M38" s="13"/>
      <c r="N38" s="13"/>
      <c r="O38" s="13"/>
      <c r="P38" s="13"/>
    </row>
    <row r="39" spans="1:16" s="14" customFormat="1" ht="45.75" thickBot="1" x14ac:dyDescent="0.3">
      <c r="A39" s="623"/>
      <c r="B39" s="20" t="s">
        <v>1753</v>
      </c>
      <c r="C39" s="445"/>
      <c r="D39" s="445"/>
      <c r="E39" s="509"/>
      <c r="F39" s="503"/>
      <c r="G39" s="28"/>
      <c r="H39" s="13"/>
      <c r="I39" s="13"/>
      <c r="J39" s="13"/>
      <c r="K39" s="13"/>
      <c r="L39" s="13"/>
      <c r="M39" s="13"/>
      <c r="N39" s="13"/>
      <c r="O39" s="13"/>
      <c r="P39" s="13"/>
    </row>
    <row r="40" spans="1:16" s="14" customFormat="1" ht="237" customHeight="1" x14ac:dyDescent="0.25">
      <c r="A40" s="627" t="s">
        <v>1754</v>
      </c>
      <c r="B40" s="460" t="s">
        <v>1755</v>
      </c>
      <c r="C40" s="446"/>
      <c r="D40" s="446"/>
      <c r="E40" s="507" t="s">
        <v>1687</v>
      </c>
      <c r="F40" s="501" t="s">
        <v>1718</v>
      </c>
      <c r="G40" s="29"/>
      <c r="H40" s="13"/>
      <c r="I40" s="13"/>
      <c r="J40" s="13"/>
      <c r="K40" s="13"/>
      <c r="L40" s="13"/>
      <c r="M40" s="13"/>
      <c r="N40" s="13"/>
      <c r="O40" s="13"/>
      <c r="P40" s="13"/>
    </row>
    <row r="41" spans="1:16" s="14" customFormat="1" ht="79.5" customHeight="1" x14ac:dyDescent="0.25">
      <c r="A41" s="622"/>
      <c r="B41" s="448" t="s">
        <v>1756</v>
      </c>
      <c r="C41" s="444"/>
      <c r="D41" s="444"/>
      <c r="E41" s="508"/>
      <c r="F41" s="502"/>
      <c r="G41" s="27"/>
      <c r="H41" s="13"/>
      <c r="I41" s="13"/>
      <c r="J41" s="13"/>
      <c r="K41" s="13"/>
      <c r="L41" s="13"/>
      <c r="M41" s="13"/>
      <c r="N41" s="13"/>
      <c r="O41" s="13"/>
      <c r="P41" s="13"/>
    </row>
    <row r="42" spans="1:16" s="14" customFormat="1" ht="120.75" customHeight="1" x14ac:dyDescent="0.25">
      <c r="A42" s="622"/>
      <c r="B42" s="448" t="s">
        <v>1757</v>
      </c>
      <c r="C42" s="15"/>
      <c r="D42" s="444"/>
      <c r="E42" s="508"/>
      <c r="F42" s="502"/>
      <c r="G42" s="27"/>
      <c r="H42" s="13"/>
      <c r="I42" s="13"/>
      <c r="J42" s="13"/>
      <c r="K42" s="13"/>
      <c r="L42" s="13"/>
      <c r="M42" s="13"/>
      <c r="N42" s="13"/>
      <c r="O42" s="13"/>
      <c r="P42" s="13"/>
    </row>
    <row r="43" spans="1:16" s="14" customFormat="1" ht="324" customHeight="1" thickBot="1" x14ac:dyDescent="0.3">
      <c r="A43" s="628"/>
      <c r="B43" s="21" t="s">
        <v>1758</v>
      </c>
      <c r="C43" s="447"/>
      <c r="D43" s="447"/>
      <c r="E43" s="509"/>
      <c r="F43" s="503"/>
      <c r="G43" s="30"/>
      <c r="H43" s="13"/>
      <c r="I43" s="13"/>
      <c r="J43" s="13"/>
      <c r="K43" s="13"/>
      <c r="L43" s="13"/>
      <c r="M43" s="13"/>
      <c r="N43" s="13"/>
      <c r="O43" s="13"/>
      <c r="P43" s="13"/>
    </row>
    <row r="44" spans="1:16" s="14" customFormat="1" ht="107.25" customHeight="1" x14ac:dyDescent="0.25">
      <c r="A44" s="621" t="s">
        <v>1605</v>
      </c>
      <c r="B44" s="347" t="s">
        <v>1759</v>
      </c>
      <c r="C44" s="443"/>
      <c r="D44" s="443"/>
      <c r="E44" s="507" t="s">
        <v>1687</v>
      </c>
      <c r="F44" s="501" t="s">
        <v>1718</v>
      </c>
      <c r="G44" s="26"/>
      <c r="H44" s="13"/>
      <c r="I44" s="13"/>
      <c r="J44" s="13"/>
      <c r="K44" s="13"/>
      <c r="L44" s="13"/>
      <c r="M44" s="13"/>
      <c r="N44" s="13"/>
      <c r="O44" s="13"/>
      <c r="P44" s="13"/>
    </row>
    <row r="45" spans="1:16" s="14" customFormat="1" ht="75" x14ac:dyDescent="0.25">
      <c r="A45" s="622"/>
      <c r="B45" s="453" t="s">
        <v>1760</v>
      </c>
      <c r="C45" s="444"/>
      <c r="D45" s="444"/>
      <c r="E45" s="508"/>
      <c r="F45" s="502"/>
      <c r="G45" s="27"/>
      <c r="H45" s="13"/>
      <c r="I45" s="13"/>
      <c r="J45" s="13"/>
      <c r="K45" s="13"/>
      <c r="L45" s="13"/>
      <c r="M45" s="13"/>
      <c r="N45" s="13"/>
      <c r="O45" s="13"/>
      <c r="P45" s="13"/>
    </row>
    <row r="46" spans="1:16" s="14" customFormat="1" ht="21" customHeight="1" x14ac:dyDescent="0.25">
      <c r="A46" s="622"/>
      <c r="B46" s="448" t="s">
        <v>1761</v>
      </c>
      <c r="C46" s="15"/>
      <c r="D46" s="444"/>
      <c r="E46" s="508"/>
      <c r="F46" s="502"/>
      <c r="G46" s="27"/>
      <c r="H46" s="13"/>
      <c r="I46" s="13"/>
      <c r="J46" s="13"/>
      <c r="K46" s="13"/>
      <c r="L46" s="13"/>
      <c r="M46" s="13"/>
      <c r="N46" s="13"/>
      <c r="O46" s="13"/>
      <c r="P46" s="13"/>
    </row>
    <row r="47" spans="1:16" s="14" customFormat="1" ht="105.75" thickBot="1" x14ac:dyDescent="0.3">
      <c r="A47" s="623"/>
      <c r="B47" s="454" t="s">
        <v>1762</v>
      </c>
      <c r="C47" s="445" t="s">
        <v>1763</v>
      </c>
      <c r="D47" s="445"/>
      <c r="E47" s="509"/>
      <c r="F47" s="503"/>
      <c r="G47" s="28"/>
      <c r="H47" s="13"/>
      <c r="I47" s="13"/>
      <c r="J47" s="13"/>
      <c r="K47" s="13"/>
      <c r="L47" s="13"/>
      <c r="M47" s="13"/>
      <c r="N47" s="13"/>
      <c r="O47" s="13"/>
      <c r="P47" s="13"/>
    </row>
    <row r="48" spans="1:16" s="14" customFormat="1" ht="83.25" customHeight="1" x14ac:dyDescent="0.25">
      <c r="A48" s="621" t="s">
        <v>1764</v>
      </c>
      <c r="B48" s="347" t="s">
        <v>1765</v>
      </c>
      <c r="C48" s="443"/>
      <c r="D48" s="443"/>
      <c r="E48" s="507" t="s">
        <v>1687</v>
      </c>
      <c r="F48" s="501" t="s">
        <v>1718</v>
      </c>
      <c r="G48" s="26"/>
      <c r="H48" s="13"/>
      <c r="I48" s="13"/>
      <c r="J48" s="13"/>
      <c r="K48" s="13"/>
      <c r="L48" s="13"/>
      <c r="M48" s="13"/>
      <c r="N48" s="13"/>
      <c r="O48" s="13"/>
      <c r="P48" s="13"/>
    </row>
    <row r="49" spans="1:16" s="14" customFormat="1" ht="30" x14ac:dyDescent="0.25">
      <c r="A49" s="622"/>
      <c r="B49" s="448" t="s">
        <v>1766</v>
      </c>
      <c r="C49" s="444"/>
      <c r="D49" s="444"/>
      <c r="E49" s="508"/>
      <c r="F49" s="502"/>
      <c r="G49" s="27"/>
      <c r="H49" s="13"/>
      <c r="I49" s="13"/>
      <c r="J49" s="13"/>
      <c r="K49" s="13"/>
      <c r="L49" s="13"/>
      <c r="M49" s="13"/>
      <c r="N49" s="13"/>
      <c r="O49" s="13"/>
      <c r="P49" s="13"/>
    </row>
    <row r="50" spans="1:16" s="14" customFormat="1" ht="155.25" customHeight="1" x14ac:dyDescent="0.25">
      <c r="A50" s="622"/>
      <c r="B50" s="448" t="s">
        <v>1767</v>
      </c>
      <c r="C50" s="15"/>
      <c r="D50" s="444"/>
      <c r="E50" s="508"/>
      <c r="F50" s="502"/>
      <c r="G50" s="27"/>
      <c r="H50" s="13"/>
      <c r="I50" s="13"/>
      <c r="J50" s="13"/>
      <c r="K50" s="13"/>
      <c r="L50" s="13"/>
      <c r="M50" s="13"/>
      <c r="N50" s="13"/>
      <c r="O50" s="13"/>
      <c r="P50" s="13"/>
    </row>
    <row r="51" spans="1:16" s="14" customFormat="1" ht="67.5" customHeight="1" thickBot="1" x14ac:dyDescent="0.3">
      <c r="A51" s="623"/>
      <c r="B51" s="20" t="s">
        <v>1768</v>
      </c>
      <c r="C51" s="445"/>
      <c r="D51" s="445"/>
      <c r="E51" s="509"/>
      <c r="F51" s="503"/>
      <c r="G51" s="28"/>
      <c r="H51" s="13"/>
      <c r="I51" s="13"/>
      <c r="J51" s="13"/>
      <c r="K51" s="13"/>
      <c r="L51" s="13"/>
      <c r="M51" s="13"/>
      <c r="N51" s="13"/>
      <c r="O51" s="13"/>
      <c r="P51" s="13"/>
    </row>
    <row r="52" spans="1:16" s="14" customFormat="1" ht="15" x14ac:dyDescent="0.25">
      <c r="A52" s="442"/>
      <c r="G52" s="13"/>
      <c r="H52" s="13"/>
      <c r="I52" s="13"/>
      <c r="J52" s="13"/>
      <c r="K52" s="13"/>
      <c r="L52" s="13"/>
      <c r="M52" s="13"/>
      <c r="N52" s="13"/>
      <c r="O52" s="13"/>
      <c r="P52" s="13"/>
    </row>
    <row r="53" spans="1:16" s="14" customFormat="1" ht="15" x14ac:dyDescent="0.25">
      <c r="A53" s="442"/>
      <c r="G53" s="13"/>
      <c r="H53" s="13"/>
      <c r="I53" s="13"/>
      <c r="J53" s="13"/>
      <c r="K53" s="13"/>
      <c r="L53" s="13"/>
      <c r="M53" s="13"/>
      <c r="N53" s="13"/>
      <c r="O53" s="13"/>
      <c r="P53" s="13"/>
    </row>
    <row r="55" spans="1:16" x14ac:dyDescent="0.3">
      <c r="A55" s="452" t="s">
        <v>233</v>
      </c>
      <c r="B55" s="642"/>
      <c r="C55" s="642"/>
      <c r="D55" s="642"/>
      <c r="E55" s="642"/>
      <c r="F55" s="642"/>
      <c r="G55" s="642"/>
    </row>
    <row r="56" spans="1:16" x14ac:dyDescent="0.3">
      <c r="B56" s="450"/>
      <c r="C56" s="450"/>
      <c r="D56" s="450"/>
      <c r="E56" s="450"/>
      <c r="F56" s="450"/>
      <c r="G56" s="450"/>
    </row>
    <row r="57" spans="1:16" x14ac:dyDescent="0.3">
      <c r="A57" s="452" t="s">
        <v>234</v>
      </c>
      <c r="B57" s="678">
        <v>1</v>
      </c>
      <c r="C57" s="642"/>
      <c r="D57" s="642"/>
      <c r="E57" s="642"/>
      <c r="F57" s="642"/>
      <c r="G57" s="642"/>
    </row>
    <row r="59" spans="1:16" ht="28.5" customHeight="1" x14ac:dyDescent="0.3">
      <c r="A59" s="562" t="s">
        <v>1612</v>
      </c>
      <c r="B59" s="562"/>
      <c r="C59" s="562"/>
    </row>
  </sheetData>
  <sheetProtection algorithmName="SHA-512" hashValue="ZIqlJ9iMFxRO6GKR7CFrZNGKTQTH3VPID4S1Ec7ldDhgHCxksDBAA46qt5eAK4pRy3QtnFzvauSpERjDaG/L8g==" saltValue="snlnxJokeTUGTYfjqmJqqA==" spinCount="100000" sheet="1" objects="1" scenarios="1"/>
  <mergeCells count="40">
    <mergeCell ref="A40:A43"/>
    <mergeCell ref="E40:E43"/>
    <mergeCell ref="F40:F43"/>
    <mergeCell ref="B55:G55"/>
    <mergeCell ref="B57:G57"/>
    <mergeCell ref="A44:A47"/>
    <mergeCell ref="E44:E47"/>
    <mergeCell ref="F44:F47"/>
    <mergeCell ref="A48:A51"/>
    <mergeCell ref="E48:E51"/>
    <mergeCell ref="F48:F51"/>
    <mergeCell ref="E32:E35"/>
    <mergeCell ref="F32:F35"/>
    <mergeCell ref="A36:A39"/>
    <mergeCell ref="E36:E39"/>
    <mergeCell ref="F36:F39"/>
    <mergeCell ref="O9:BF9"/>
    <mergeCell ref="B12:G12"/>
    <mergeCell ref="E15:F15"/>
    <mergeCell ref="A16:A19"/>
    <mergeCell ref="E16:E19"/>
    <mergeCell ref="F16:F19"/>
    <mergeCell ref="A9:A10"/>
    <mergeCell ref="B9:G10"/>
    <mergeCell ref="A59:C59"/>
    <mergeCell ref="A1:G1"/>
    <mergeCell ref="A2:G2"/>
    <mergeCell ref="A3:G3"/>
    <mergeCell ref="B5:G5"/>
    <mergeCell ref="B7:G7"/>
    <mergeCell ref="A20:A23"/>
    <mergeCell ref="E20:E23"/>
    <mergeCell ref="F20:F23"/>
    <mergeCell ref="A24:A27"/>
    <mergeCell ref="E24:E27"/>
    <mergeCell ref="F24:F27"/>
    <mergeCell ref="A28:A31"/>
    <mergeCell ref="E28:E31"/>
    <mergeCell ref="F28:F31"/>
    <mergeCell ref="A32:A3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topLeftCell="A46" workbookViewId="0">
      <selection activeCell="A53" sqref="A53:XFD53"/>
    </sheetView>
  </sheetViews>
  <sheetFormatPr baseColWidth="10" defaultColWidth="9.140625" defaultRowHeight="16.5" x14ac:dyDescent="0.3"/>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46</v>
      </c>
      <c r="B3" s="616"/>
      <c r="C3" s="616"/>
      <c r="D3" s="616"/>
      <c r="E3" s="616"/>
      <c r="F3" s="616"/>
      <c r="G3" s="616"/>
    </row>
    <row r="4" spans="1:61" s="1" customFormat="1" ht="20.25" customHeight="1" x14ac:dyDescent="0.35">
      <c r="A4" s="25"/>
      <c r="B4" s="346"/>
      <c r="C4" s="346"/>
      <c r="D4" s="346"/>
      <c r="E4" s="346"/>
      <c r="F4" s="346"/>
      <c r="G4" s="346"/>
    </row>
    <row r="5" spans="1:61" x14ac:dyDescent="0.3">
      <c r="A5" s="10" t="s">
        <v>3</v>
      </c>
      <c r="B5" s="617" t="s">
        <v>1566</v>
      </c>
      <c r="C5" s="617"/>
      <c r="D5" s="617"/>
      <c r="E5" s="617"/>
      <c r="F5" s="617"/>
      <c r="G5" s="617"/>
    </row>
    <row r="6" spans="1:61" x14ac:dyDescent="0.3">
      <c r="B6" s="11"/>
      <c r="C6" s="11"/>
      <c r="D6" s="11"/>
      <c r="E6" s="11"/>
      <c r="F6" s="11"/>
      <c r="G6" s="12"/>
    </row>
    <row r="7" spans="1:61" ht="21.75" customHeight="1" x14ac:dyDescent="0.3">
      <c r="A7" s="5" t="s">
        <v>0</v>
      </c>
      <c r="B7" s="617" t="s">
        <v>1567</v>
      </c>
      <c r="C7" s="617"/>
      <c r="D7" s="617"/>
      <c r="E7" s="617"/>
      <c r="F7" s="617"/>
      <c r="G7" s="617"/>
      <c r="H7" s="6"/>
      <c r="I7" s="6"/>
      <c r="J7" s="6"/>
      <c r="K7" s="6"/>
      <c r="L7" s="6"/>
      <c r="M7" s="6"/>
      <c r="N7" s="6"/>
      <c r="O7" s="6"/>
    </row>
    <row r="8" spans="1:61" x14ac:dyDescent="0.3">
      <c r="A8" s="6"/>
      <c r="B8" s="6"/>
      <c r="C8" s="6"/>
      <c r="D8" s="6"/>
      <c r="E8" s="6"/>
      <c r="F8" s="6"/>
      <c r="G8" s="12"/>
    </row>
    <row r="9" spans="1:61" s="8" customFormat="1" ht="13.5" customHeight="1" x14ac:dyDescent="0.3">
      <c r="A9" s="546" t="s">
        <v>6</v>
      </c>
      <c r="B9" s="804" t="s">
        <v>1568</v>
      </c>
      <c r="C9" s="805"/>
      <c r="D9" s="805"/>
      <c r="E9" s="805"/>
      <c r="F9" s="805"/>
      <c r="G9" s="806"/>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29"/>
      <c r="B10" s="807"/>
      <c r="C10" s="808"/>
      <c r="D10" s="808"/>
      <c r="E10" s="808"/>
      <c r="F10" s="808"/>
      <c r="G10" s="80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344"/>
      <c r="AV10" s="344"/>
      <c r="AW10" s="344"/>
      <c r="AX10" s="344"/>
      <c r="AY10" s="344"/>
      <c r="AZ10" s="344"/>
      <c r="BA10" s="344"/>
      <c r="BB10" s="344"/>
      <c r="BC10" s="344"/>
      <c r="BD10" s="344"/>
      <c r="BE10" s="344"/>
      <c r="BF10" s="344"/>
    </row>
    <row r="11" spans="1:61" x14ac:dyDescent="0.3">
      <c r="A11" s="6"/>
      <c r="B11" s="6"/>
      <c r="C11" s="6"/>
      <c r="D11" s="6"/>
      <c r="E11" s="6"/>
      <c r="F11" s="6"/>
      <c r="G11" s="12"/>
    </row>
    <row r="12" spans="1:61" ht="22.5" customHeight="1" x14ac:dyDescent="0.3">
      <c r="A12" s="5" t="s">
        <v>1</v>
      </c>
      <c r="B12" s="759" t="s">
        <v>1253</v>
      </c>
      <c r="C12" s="759"/>
      <c r="D12" s="759"/>
      <c r="E12" s="759"/>
      <c r="F12" s="759"/>
      <c r="G12" s="759"/>
    </row>
    <row r="13" spans="1:61" x14ac:dyDescent="0.3">
      <c r="A13" s="6"/>
      <c r="B13" s="6"/>
      <c r="C13" s="6"/>
      <c r="D13" s="6"/>
      <c r="E13" s="6"/>
      <c r="F13" s="6"/>
      <c r="G13" s="12"/>
    </row>
    <row r="14" spans="1:61" ht="17.25" thickBot="1" x14ac:dyDescent="0.35"/>
    <row r="15" spans="1:61" ht="99.75" customHeight="1" thickBot="1" x14ac:dyDescent="0.35">
      <c r="A15" s="22" t="s">
        <v>2</v>
      </c>
      <c r="B15" s="23" t="s">
        <v>7</v>
      </c>
      <c r="C15" s="23" t="s">
        <v>9</v>
      </c>
      <c r="D15" s="23" t="s">
        <v>5</v>
      </c>
      <c r="E15" s="619" t="s">
        <v>10</v>
      </c>
      <c r="F15" s="620"/>
      <c r="G15" s="24" t="s">
        <v>8</v>
      </c>
    </row>
    <row r="16" spans="1:61" s="14" customFormat="1" ht="172.5" customHeight="1" x14ac:dyDescent="0.25">
      <c r="A16" s="621" t="s">
        <v>1569</v>
      </c>
      <c r="B16" s="19" t="s">
        <v>1570</v>
      </c>
      <c r="C16" s="539" t="s">
        <v>1571</v>
      </c>
      <c r="D16" s="663"/>
      <c r="E16" s="507" t="s">
        <v>1572</v>
      </c>
      <c r="F16" s="507" t="s">
        <v>1573</v>
      </c>
      <c r="G16" s="26" t="s">
        <v>1574</v>
      </c>
      <c r="H16" s="13"/>
      <c r="I16" s="13"/>
      <c r="J16" s="13"/>
      <c r="K16" s="13"/>
      <c r="L16" s="13"/>
      <c r="M16" s="13"/>
      <c r="N16" s="13"/>
      <c r="O16" s="13"/>
      <c r="P16" s="13"/>
    </row>
    <row r="17" spans="1:16" s="14" customFormat="1" ht="66.75" customHeight="1" x14ac:dyDescent="0.25">
      <c r="A17" s="622"/>
      <c r="B17" s="343" t="s">
        <v>1575</v>
      </c>
      <c r="C17" s="540"/>
      <c r="D17" s="664"/>
      <c r="E17" s="508"/>
      <c r="F17" s="508"/>
      <c r="G17" s="27"/>
      <c r="H17" s="13"/>
      <c r="I17" s="13"/>
      <c r="J17" s="13"/>
      <c r="K17" s="13"/>
      <c r="L17" s="13"/>
      <c r="M17" s="13"/>
      <c r="N17" s="13"/>
      <c r="O17" s="13"/>
      <c r="P17" s="13"/>
    </row>
    <row r="18" spans="1:16" s="14" customFormat="1" ht="57.75" customHeight="1" x14ac:dyDescent="0.25">
      <c r="A18" s="622"/>
      <c r="B18" s="343" t="s">
        <v>1576</v>
      </c>
      <c r="C18" s="540"/>
      <c r="D18" s="664"/>
      <c r="E18" s="508"/>
      <c r="F18" s="508"/>
      <c r="G18" s="27"/>
      <c r="H18" s="13"/>
      <c r="I18" s="13"/>
      <c r="J18" s="13"/>
      <c r="K18" s="13"/>
      <c r="L18" s="13"/>
      <c r="M18" s="13"/>
      <c r="N18" s="13"/>
      <c r="O18" s="13"/>
      <c r="P18" s="13"/>
    </row>
    <row r="19" spans="1:16" s="14" customFormat="1" ht="150.75" customHeight="1" thickBot="1" x14ac:dyDescent="0.3">
      <c r="A19" s="623"/>
      <c r="B19" s="20" t="s">
        <v>1577</v>
      </c>
      <c r="C19" s="541"/>
      <c r="D19" s="665"/>
      <c r="E19" s="509"/>
      <c r="F19" s="509"/>
      <c r="G19" s="28"/>
      <c r="H19" s="13"/>
      <c r="I19" s="13"/>
      <c r="J19" s="13"/>
      <c r="K19" s="13"/>
      <c r="L19" s="13"/>
      <c r="M19" s="13"/>
      <c r="N19" s="13"/>
      <c r="O19" s="13"/>
      <c r="P19" s="13"/>
    </row>
    <row r="20" spans="1:16" s="14" customFormat="1" ht="69.75" customHeight="1" x14ac:dyDescent="0.25">
      <c r="A20" s="627" t="s">
        <v>1578</v>
      </c>
      <c r="B20" s="17" t="s">
        <v>1579</v>
      </c>
      <c r="C20" s="663" t="s">
        <v>1580</v>
      </c>
      <c r="D20" s="663"/>
      <c r="E20" s="507" t="s">
        <v>1572</v>
      </c>
      <c r="F20" s="507" t="s">
        <v>1581</v>
      </c>
      <c r="G20" s="29"/>
      <c r="H20" s="13"/>
      <c r="I20" s="13"/>
      <c r="J20" s="13"/>
      <c r="K20" s="13"/>
      <c r="L20" s="13"/>
      <c r="M20" s="13"/>
      <c r="N20" s="13"/>
      <c r="O20" s="13"/>
      <c r="P20" s="13"/>
    </row>
    <row r="21" spans="1:16" s="14" customFormat="1" ht="45.75" customHeight="1" x14ac:dyDescent="0.25">
      <c r="A21" s="622"/>
      <c r="B21" s="343" t="s">
        <v>1582</v>
      </c>
      <c r="C21" s="664"/>
      <c r="D21" s="664"/>
      <c r="E21" s="508"/>
      <c r="F21" s="508"/>
      <c r="G21" s="27"/>
      <c r="H21" s="13"/>
      <c r="I21" s="13"/>
      <c r="J21" s="13"/>
      <c r="K21" s="13"/>
      <c r="L21" s="13"/>
      <c r="M21" s="13"/>
      <c r="N21" s="13"/>
      <c r="O21" s="13"/>
      <c r="P21" s="13"/>
    </row>
    <row r="22" spans="1:16" s="14" customFormat="1" ht="59.25" customHeight="1" x14ac:dyDescent="0.25">
      <c r="A22" s="622"/>
      <c r="B22" s="343" t="s">
        <v>1583</v>
      </c>
      <c r="C22" s="664"/>
      <c r="D22" s="664"/>
      <c r="E22" s="508"/>
      <c r="F22" s="508"/>
      <c r="G22" s="27"/>
      <c r="H22" s="13"/>
      <c r="I22" s="13"/>
      <c r="J22" s="13"/>
      <c r="K22" s="13"/>
      <c r="L22" s="13"/>
      <c r="M22" s="13"/>
      <c r="N22" s="13"/>
      <c r="O22" s="13"/>
      <c r="P22" s="13"/>
    </row>
    <row r="23" spans="1:16" s="14" customFormat="1" ht="24.75" customHeight="1" thickBot="1" x14ac:dyDescent="0.3">
      <c r="A23" s="628"/>
      <c r="B23" s="21" t="s">
        <v>1584</v>
      </c>
      <c r="C23" s="665"/>
      <c r="D23" s="665"/>
      <c r="E23" s="509"/>
      <c r="F23" s="509"/>
      <c r="G23" s="30"/>
      <c r="H23" s="13"/>
      <c r="I23" s="13"/>
      <c r="J23" s="13"/>
      <c r="K23" s="13"/>
      <c r="L23" s="13"/>
      <c r="M23" s="13"/>
      <c r="N23" s="13"/>
      <c r="O23" s="13"/>
      <c r="P23" s="13"/>
    </row>
    <row r="24" spans="1:16" s="14" customFormat="1" ht="36" customHeight="1" x14ac:dyDescent="0.25">
      <c r="A24" s="621" t="s">
        <v>1585</v>
      </c>
      <c r="B24" s="347" t="s">
        <v>1586</v>
      </c>
      <c r="C24" s="663"/>
      <c r="D24" s="663"/>
      <c r="E24" s="507" t="s">
        <v>1572</v>
      </c>
      <c r="F24" s="507" t="s">
        <v>1581</v>
      </c>
      <c r="G24" s="26"/>
      <c r="H24" s="13"/>
      <c r="I24" s="13"/>
      <c r="J24" s="13"/>
      <c r="K24" s="13"/>
      <c r="L24" s="13"/>
      <c r="M24" s="13"/>
      <c r="N24" s="13"/>
      <c r="O24" s="13"/>
      <c r="P24" s="13"/>
    </row>
    <row r="25" spans="1:16" s="14" customFormat="1" ht="60.75" customHeight="1" x14ac:dyDescent="0.25">
      <c r="A25" s="622"/>
      <c r="B25" s="343" t="s">
        <v>1587</v>
      </c>
      <c r="C25" s="664"/>
      <c r="D25" s="664"/>
      <c r="E25" s="508"/>
      <c r="F25" s="508"/>
      <c r="G25" s="27"/>
      <c r="H25" s="13"/>
      <c r="I25" s="13"/>
      <c r="J25" s="13"/>
      <c r="K25" s="13"/>
      <c r="L25" s="13"/>
      <c r="M25" s="13"/>
      <c r="N25" s="13"/>
      <c r="O25" s="13"/>
      <c r="P25" s="13"/>
    </row>
    <row r="26" spans="1:16" s="14" customFormat="1" ht="39.75" customHeight="1" x14ac:dyDescent="0.25">
      <c r="A26" s="622"/>
      <c r="B26" s="343" t="s">
        <v>1588</v>
      </c>
      <c r="C26" s="664"/>
      <c r="D26" s="664"/>
      <c r="E26" s="508"/>
      <c r="F26" s="508"/>
      <c r="G26" s="27"/>
      <c r="H26" s="13"/>
      <c r="I26" s="13"/>
      <c r="J26" s="13"/>
      <c r="K26" s="13"/>
      <c r="L26" s="13"/>
      <c r="M26" s="13"/>
      <c r="N26" s="13"/>
      <c r="O26" s="13"/>
      <c r="P26" s="13"/>
    </row>
    <row r="27" spans="1:16" s="14" customFormat="1" ht="72.75" customHeight="1" thickBot="1" x14ac:dyDescent="0.3">
      <c r="A27" s="623"/>
      <c r="B27" s="20" t="s">
        <v>1589</v>
      </c>
      <c r="C27" s="665"/>
      <c r="D27" s="665"/>
      <c r="E27" s="509"/>
      <c r="F27" s="509"/>
      <c r="G27" s="28"/>
      <c r="H27" s="13"/>
      <c r="I27" s="13"/>
      <c r="J27" s="13"/>
      <c r="K27" s="13"/>
      <c r="L27" s="13"/>
      <c r="M27" s="13"/>
      <c r="N27" s="13"/>
      <c r="O27" s="13"/>
      <c r="P27" s="13"/>
    </row>
    <row r="28" spans="1:16" s="14" customFormat="1" ht="92.25" customHeight="1" x14ac:dyDescent="0.25">
      <c r="A28" s="627" t="s">
        <v>1590</v>
      </c>
      <c r="B28" s="348" t="s">
        <v>1591</v>
      </c>
      <c r="C28" s="663" t="s">
        <v>1592</v>
      </c>
      <c r="D28" s="663"/>
      <c r="E28" s="507" t="s">
        <v>1572</v>
      </c>
      <c r="F28" s="507" t="s">
        <v>1581</v>
      </c>
      <c r="G28" s="29"/>
      <c r="H28" s="13"/>
      <c r="I28" s="13"/>
      <c r="J28" s="13"/>
      <c r="K28" s="13"/>
      <c r="L28" s="13"/>
      <c r="M28" s="13"/>
      <c r="N28" s="13"/>
      <c r="O28" s="13"/>
      <c r="P28" s="13"/>
    </row>
    <row r="29" spans="1:16" s="14" customFormat="1" ht="62.25" customHeight="1" x14ac:dyDescent="0.25">
      <c r="A29" s="622"/>
      <c r="B29" s="343" t="s">
        <v>1593</v>
      </c>
      <c r="C29" s="664"/>
      <c r="D29" s="664"/>
      <c r="E29" s="508"/>
      <c r="F29" s="508"/>
      <c r="G29" s="27"/>
      <c r="H29" s="13"/>
      <c r="I29" s="13"/>
      <c r="J29" s="13"/>
      <c r="K29" s="13"/>
      <c r="L29" s="13"/>
      <c r="M29" s="13"/>
      <c r="N29" s="13"/>
      <c r="O29" s="13"/>
      <c r="P29" s="13"/>
    </row>
    <row r="30" spans="1:16" s="14" customFormat="1" ht="70.5" customHeight="1" x14ac:dyDescent="0.25">
      <c r="A30" s="622"/>
      <c r="B30" s="343" t="s">
        <v>1594</v>
      </c>
      <c r="C30" s="664"/>
      <c r="D30" s="664"/>
      <c r="E30" s="508"/>
      <c r="F30" s="508"/>
      <c r="G30" s="27"/>
      <c r="H30" s="13"/>
      <c r="I30" s="13"/>
      <c r="J30" s="13"/>
      <c r="K30" s="13"/>
      <c r="L30" s="13"/>
      <c r="M30" s="13"/>
      <c r="N30" s="13"/>
      <c r="O30" s="13"/>
      <c r="P30" s="13"/>
    </row>
    <row r="31" spans="1:16" s="14" customFormat="1" ht="60" customHeight="1" thickBot="1" x14ac:dyDescent="0.3">
      <c r="A31" s="628"/>
      <c r="B31" s="21" t="s">
        <v>1595</v>
      </c>
      <c r="C31" s="665"/>
      <c r="D31" s="665"/>
      <c r="E31" s="509"/>
      <c r="F31" s="509"/>
      <c r="G31" s="30"/>
      <c r="H31" s="13"/>
      <c r="I31" s="13"/>
      <c r="J31" s="13"/>
      <c r="K31" s="13"/>
      <c r="L31" s="13"/>
      <c r="M31" s="13"/>
      <c r="N31" s="13"/>
      <c r="O31" s="13"/>
      <c r="P31" s="13"/>
    </row>
    <row r="32" spans="1:16" s="14" customFormat="1" ht="80.25" customHeight="1" x14ac:dyDescent="0.25">
      <c r="A32" s="621" t="s">
        <v>1596</v>
      </c>
      <c r="B32" s="349" t="s">
        <v>1597</v>
      </c>
      <c r="C32" s="539" t="s">
        <v>1598</v>
      </c>
      <c r="D32" s="663"/>
      <c r="E32" s="507" t="s">
        <v>1572</v>
      </c>
      <c r="F32" s="507" t="s">
        <v>1581</v>
      </c>
      <c r="G32" s="26"/>
      <c r="H32" s="13"/>
      <c r="I32" s="13"/>
      <c r="J32" s="13"/>
      <c r="K32" s="13"/>
      <c r="L32" s="13"/>
      <c r="M32" s="13"/>
      <c r="N32" s="13"/>
      <c r="O32" s="13"/>
      <c r="P32" s="13"/>
    </row>
    <row r="33" spans="1:16" s="14" customFormat="1" ht="47.25" customHeight="1" x14ac:dyDescent="0.25">
      <c r="A33" s="622"/>
      <c r="B33" s="343" t="s">
        <v>1599</v>
      </c>
      <c r="C33" s="540"/>
      <c r="D33" s="664"/>
      <c r="E33" s="508"/>
      <c r="F33" s="508"/>
      <c r="G33" s="27"/>
      <c r="H33" s="13"/>
      <c r="I33" s="13"/>
      <c r="J33" s="13"/>
      <c r="K33" s="13"/>
      <c r="L33" s="13"/>
      <c r="M33" s="13"/>
      <c r="N33" s="13"/>
      <c r="O33" s="13"/>
      <c r="P33" s="13"/>
    </row>
    <row r="34" spans="1:16" s="14" customFormat="1" ht="81.75" customHeight="1" x14ac:dyDescent="0.25">
      <c r="A34" s="622"/>
      <c r="B34" s="343" t="s">
        <v>1600</v>
      </c>
      <c r="C34" s="540"/>
      <c r="D34" s="664"/>
      <c r="E34" s="508"/>
      <c r="F34" s="508"/>
      <c r="G34" s="27"/>
      <c r="H34" s="13"/>
      <c r="I34" s="13"/>
      <c r="J34" s="13"/>
      <c r="K34" s="13"/>
      <c r="L34" s="13"/>
      <c r="M34" s="13"/>
      <c r="N34" s="13"/>
      <c r="O34" s="13"/>
      <c r="P34" s="13"/>
    </row>
    <row r="35" spans="1:16" s="14" customFormat="1" ht="56.25" customHeight="1" thickBot="1" x14ac:dyDescent="0.3">
      <c r="A35" s="623"/>
      <c r="B35" s="20" t="s">
        <v>1601</v>
      </c>
      <c r="C35" s="541"/>
      <c r="D35" s="665"/>
      <c r="E35" s="509"/>
      <c r="F35" s="509"/>
      <c r="G35" s="28"/>
      <c r="H35" s="13"/>
      <c r="I35" s="13"/>
      <c r="J35" s="13"/>
      <c r="K35" s="13"/>
      <c r="L35" s="13"/>
      <c r="M35" s="13"/>
      <c r="N35" s="13"/>
      <c r="O35" s="13"/>
      <c r="P35" s="13"/>
    </row>
    <row r="36" spans="1:16" s="14" customFormat="1" ht="64.5" customHeight="1" x14ac:dyDescent="0.25">
      <c r="A36" s="627" t="s">
        <v>1602</v>
      </c>
      <c r="B36" s="810" t="s">
        <v>1603</v>
      </c>
      <c r="C36" s="663" t="s">
        <v>1604</v>
      </c>
      <c r="D36" s="663"/>
      <c r="E36" s="507" t="s">
        <v>1572</v>
      </c>
      <c r="F36" s="507" t="s">
        <v>1581</v>
      </c>
      <c r="G36" s="772"/>
      <c r="H36" s="13"/>
      <c r="I36" s="13"/>
      <c r="J36" s="13"/>
      <c r="K36" s="13"/>
      <c r="L36" s="13"/>
      <c r="M36" s="13"/>
      <c r="N36" s="13"/>
      <c r="O36" s="13"/>
      <c r="P36" s="13"/>
    </row>
    <row r="37" spans="1:16" s="14" customFormat="1" ht="24" customHeight="1" x14ac:dyDescent="0.25">
      <c r="A37" s="622"/>
      <c r="B37" s="811"/>
      <c r="C37" s="664"/>
      <c r="D37" s="664"/>
      <c r="E37" s="508"/>
      <c r="F37" s="508"/>
      <c r="G37" s="773"/>
      <c r="H37" s="13"/>
      <c r="I37" s="13"/>
      <c r="J37" s="13"/>
      <c r="K37" s="13"/>
      <c r="L37" s="13"/>
      <c r="M37" s="13"/>
      <c r="N37" s="13"/>
      <c r="O37" s="13"/>
      <c r="P37" s="13"/>
    </row>
    <row r="38" spans="1:16" s="14" customFormat="1" ht="13.5" customHeight="1" x14ac:dyDescent="0.25">
      <c r="A38" s="622"/>
      <c r="B38" s="811"/>
      <c r="C38" s="664"/>
      <c r="D38" s="664"/>
      <c r="E38" s="508"/>
      <c r="F38" s="508"/>
      <c r="G38" s="773"/>
      <c r="H38" s="13"/>
      <c r="I38" s="13"/>
      <c r="J38" s="13"/>
      <c r="K38" s="13"/>
      <c r="L38" s="13"/>
      <c r="M38" s="13"/>
      <c r="N38" s="13"/>
      <c r="O38" s="13"/>
      <c r="P38" s="13"/>
    </row>
    <row r="39" spans="1:16" s="14" customFormat="1" ht="13.5" customHeight="1" thickBot="1" x14ac:dyDescent="0.3">
      <c r="A39" s="628"/>
      <c r="B39" s="812"/>
      <c r="C39" s="665"/>
      <c r="D39" s="665"/>
      <c r="E39" s="509"/>
      <c r="F39" s="509"/>
      <c r="G39" s="774"/>
      <c r="H39" s="13"/>
      <c r="I39" s="13"/>
      <c r="J39" s="13"/>
      <c r="K39" s="13"/>
      <c r="L39" s="13"/>
      <c r="M39" s="13"/>
      <c r="N39" s="13"/>
      <c r="O39" s="13"/>
      <c r="P39" s="13"/>
    </row>
    <row r="40" spans="1:16" s="14" customFormat="1" ht="77.25" customHeight="1" x14ac:dyDescent="0.25">
      <c r="A40" s="621" t="s">
        <v>1605</v>
      </c>
      <c r="B40" s="347" t="s">
        <v>1606</v>
      </c>
      <c r="C40" s="663" t="s">
        <v>1607</v>
      </c>
      <c r="D40" s="663"/>
      <c r="E40" s="507" t="s">
        <v>1572</v>
      </c>
      <c r="F40" s="507" t="s">
        <v>1581</v>
      </c>
      <c r="G40" s="26"/>
      <c r="H40" s="13"/>
      <c r="I40" s="13"/>
      <c r="J40" s="13"/>
      <c r="K40" s="13"/>
      <c r="L40" s="13"/>
      <c r="M40" s="13"/>
      <c r="N40" s="13"/>
      <c r="O40" s="13"/>
      <c r="P40" s="13"/>
    </row>
    <row r="41" spans="1:16" s="14" customFormat="1" ht="96.75" customHeight="1" x14ac:dyDescent="0.25">
      <c r="A41" s="622"/>
      <c r="B41" s="343" t="s">
        <v>1608</v>
      </c>
      <c r="C41" s="664"/>
      <c r="D41" s="664"/>
      <c r="E41" s="508"/>
      <c r="F41" s="508"/>
      <c r="G41" s="27"/>
      <c r="H41" s="13"/>
      <c r="I41" s="13"/>
      <c r="J41" s="13"/>
      <c r="K41" s="13"/>
      <c r="L41" s="13"/>
      <c r="M41" s="13"/>
      <c r="N41" s="13"/>
      <c r="O41" s="13"/>
      <c r="P41" s="13"/>
    </row>
    <row r="42" spans="1:16" s="14" customFormat="1" ht="44.25" customHeight="1" x14ac:dyDescent="0.25">
      <c r="A42" s="622"/>
      <c r="B42" s="343" t="s">
        <v>1609</v>
      </c>
      <c r="C42" s="664"/>
      <c r="D42" s="664"/>
      <c r="E42" s="508"/>
      <c r="F42" s="508"/>
      <c r="G42" s="27"/>
      <c r="H42" s="13"/>
      <c r="I42" s="13"/>
      <c r="J42" s="13"/>
      <c r="K42" s="13"/>
      <c r="L42" s="13"/>
      <c r="M42" s="13"/>
      <c r="N42" s="13"/>
      <c r="O42" s="13"/>
      <c r="P42" s="13"/>
    </row>
    <row r="43" spans="1:16" s="14" customFormat="1" ht="70.5" customHeight="1" thickBot="1" x14ac:dyDescent="0.3">
      <c r="A43" s="623"/>
      <c r="B43" s="20" t="s">
        <v>1610</v>
      </c>
      <c r="C43" s="665"/>
      <c r="D43" s="665"/>
      <c r="E43" s="509"/>
      <c r="F43" s="509"/>
      <c r="G43" s="28"/>
      <c r="H43" s="13"/>
      <c r="I43" s="13"/>
      <c r="J43" s="13"/>
      <c r="K43" s="13"/>
      <c r="L43" s="13"/>
      <c r="M43" s="13"/>
      <c r="N43" s="13"/>
      <c r="O43" s="13"/>
      <c r="P43" s="13"/>
    </row>
    <row r="44" spans="1:16" s="14" customFormat="1" ht="15" x14ac:dyDescent="0.25">
      <c r="A44" s="342"/>
      <c r="G44" s="13"/>
      <c r="H44" s="13"/>
      <c r="I44" s="13"/>
      <c r="J44" s="13"/>
      <c r="K44" s="13"/>
      <c r="L44" s="13"/>
      <c r="M44" s="13"/>
      <c r="N44" s="13"/>
      <c r="O44" s="13"/>
      <c r="P44" s="13"/>
    </row>
    <row r="45" spans="1:16" s="14" customFormat="1" ht="15" x14ac:dyDescent="0.25">
      <c r="A45" s="342"/>
      <c r="G45" s="13"/>
      <c r="H45" s="13"/>
      <c r="I45" s="13"/>
      <c r="J45" s="13"/>
      <c r="K45" s="13"/>
      <c r="L45" s="13"/>
      <c r="M45" s="13"/>
      <c r="N45" s="13"/>
      <c r="O45" s="13"/>
      <c r="P45" s="13"/>
    </row>
    <row r="47" spans="1:16" x14ac:dyDescent="0.3">
      <c r="A47" s="11" t="s">
        <v>233</v>
      </c>
      <c r="B47" s="642"/>
      <c r="C47" s="642"/>
      <c r="D47" s="642"/>
      <c r="E47" s="642"/>
      <c r="F47" s="642"/>
      <c r="G47" s="642"/>
    </row>
    <row r="48" spans="1:16" x14ac:dyDescent="0.3">
      <c r="B48" s="345"/>
      <c r="C48" s="345"/>
      <c r="D48" s="345"/>
      <c r="E48" s="345"/>
      <c r="F48" s="345"/>
      <c r="G48" s="345"/>
    </row>
    <row r="49" spans="1:7" x14ac:dyDescent="0.3">
      <c r="A49" s="11" t="s">
        <v>234</v>
      </c>
      <c r="B49" s="642" t="s">
        <v>1611</v>
      </c>
      <c r="C49" s="642"/>
      <c r="D49" s="642"/>
      <c r="E49" s="642"/>
      <c r="F49" s="642"/>
      <c r="G49" s="642"/>
    </row>
    <row r="53" spans="1:7" ht="28.5" customHeight="1" x14ac:dyDescent="0.3">
      <c r="A53" s="562" t="s">
        <v>1612</v>
      </c>
      <c r="B53" s="562"/>
      <c r="C53" s="562"/>
    </row>
  </sheetData>
  <sheetProtection algorithmName="SHA-512" hashValue="vle9NM5t6M/HlloJlo8T85AMrwv8pGmM4rem+GLekBmAvvn3QPJNaCn844904V/WEONghct9xAD8TDRFpSiduQ==" saltValue="UJBACg8aW+EGjd3RUX5fSQ==" spinCount="100000" sheet="1" objects="1" scenarios="1"/>
  <mergeCells count="50">
    <mergeCell ref="A53:C53"/>
    <mergeCell ref="B47:G47"/>
    <mergeCell ref="B49:G49"/>
    <mergeCell ref="G36:G39"/>
    <mergeCell ref="A40:A43"/>
    <mergeCell ref="C40:C43"/>
    <mergeCell ref="D40:D43"/>
    <mergeCell ref="E40:E43"/>
    <mergeCell ref="F40:F43"/>
    <mergeCell ref="A36:A39"/>
    <mergeCell ref="B36:B39"/>
    <mergeCell ref="C36:C39"/>
    <mergeCell ref="D36:D39"/>
    <mergeCell ref="E36:E39"/>
    <mergeCell ref="F36:F39"/>
    <mergeCell ref="A28:A31"/>
    <mergeCell ref="C28:C31"/>
    <mergeCell ref="D28:D31"/>
    <mergeCell ref="E28:E31"/>
    <mergeCell ref="F28:F31"/>
    <mergeCell ref="A32:A35"/>
    <mergeCell ref="C32:C35"/>
    <mergeCell ref="D32:D35"/>
    <mergeCell ref="E32:E35"/>
    <mergeCell ref="F32:F35"/>
    <mergeCell ref="A20:A23"/>
    <mergeCell ref="C20:C23"/>
    <mergeCell ref="D20:D23"/>
    <mergeCell ref="E20:E23"/>
    <mergeCell ref="F20:F23"/>
    <mergeCell ref="A24:A27"/>
    <mergeCell ref="C24:C27"/>
    <mergeCell ref="D24:D27"/>
    <mergeCell ref="E24:E27"/>
    <mergeCell ref="F24:F27"/>
    <mergeCell ref="O9:BF9"/>
    <mergeCell ref="B12:G12"/>
    <mergeCell ref="E15:F15"/>
    <mergeCell ref="A16:A19"/>
    <mergeCell ref="C16:C19"/>
    <mergeCell ref="D16:D19"/>
    <mergeCell ref="E16:E19"/>
    <mergeCell ref="F16:F19"/>
    <mergeCell ref="A9:A10"/>
    <mergeCell ref="B9:G10"/>
    <mergeCell ref="A1:G1"/>
    <mergeCell ref="A2:G2"/>
    <mergeCell ref="A3:G3"/>
    <mergeCell ref="B5:G5"/>
    <mergeCell ref="B7:G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workbookViewId="0">
      <selection activeCell="A49" sqref="A49"/>
    </sheetView>
  </sheetViews>
  <sheetFormatPr baseColWidth="10" defaultColWidth="9.140625" defaultRowHeight="16.5" x14ac:dyDescent="0.3"/>
  <cols>
    <col min="1" max="1" width="41.140625" style="11" customWidth="1"/>
    <col min="2" max="2" width="83.140625" style="441" customWidth="1"/>
    <col min="3" max="3" width="65.28515625" style="441" customWidth="1"/>
    <col min="4" max="4" width="16.28515625" style="4" customWidth="1"/>
    <col min="5" max="5" width="9.5703125" style="441" customWidth="1"/>
    <col min="6" max="6" width="18.7109375" style="4" customWidth="1"/>
    <col min="7" max="7" width="30" style="3" customWidth="1"/>
    <col min="8"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46</v>
      </c>
      <c r="B3" s="616"/>
      <c r="C3" s="616"/>
      <c r="D3" s="616"/>
      <c r="E3" s="616"/>
      <c r="F3" s="616"/>
      <c r="G3" s="616"/>
    </row>
    <row r="4" spans="1:61" s="1" customFormat="1" ht="20.25" customHeight="1" x14ac:dyDescent="0.35">
      <c r="A4" s="25"/>
      <c r="B4" s="424"/>
      <c r="C4" s="424"/>
      <c r="D4" s="388"/>
      <c r="E4" s="424"/>
      <c r="F4" s="388"/>
      <c r="G4" s="388"/>
    </row>
    <row r="5" spans="1:61" ht="16.5" customHeight="1" x14ac:dyDescent="0.3">
      <c r="A5" s="10" t="s">
        <v>3</v>
      </c>
      <c r="B5" s="797" t="s">
        <v>1683</v>
      </c>
      <c r="C5" s="798"/>
      <c r="D5" s="798"/>
      <c r="E5" s="798"/>
      <c r="F5" s="798"/>
      <c r="G5" s="799"/>
    </row>
    <row r="6" spans="1:61" ht="17.25" customHeight="1" x14ac:dyDescent="0.3">
      <c r="B6" s="425"/>
      <c r="C6" s="425"/>
      <c r="D6" s="11"/>
      <c r="E6" s="425"/>
      <c r="F6" s="11"/>
      <c r="G6" s="12"/>
    </row>
    <row r="7" spans="1:61" ht="43.5" customHeight="1" x14ac:dyDescent="0.3">
      <c r="A7" s="426" t="s">
        <v>0</v>
      </c>
      <c r="B7" s="797" t="s">
        <v>1684</v>
      </c>
      <c r="C7" s="798"/>
      <c r="D7" s="798"/>
      <c r="E7" s="798"/>
      <c r="F7" s="798"/>
      <c r="G7" s="799"/>
      <c r="H7" s="6"/>
      <c r="I7" s="6"/>
      <c r="J7" s="6"/>
      <c r="K7" s="6"/>
      <c r="L7" s="6"/>
      <c r="M7" s="6"/>
      <c r="N7" s="6"/>
      <c r="O7" s="6"/>
    </row>
    <row r="8" spans="1:61" x14ac:dyDescent="0.3">
      <c r="A8" s="6"/>
      <c r="B8" s="105"/>
      <c r="C8" s="105"/>
      <c r="D8" s="6"/>
      <c r="E8" s="105"/>
      <c r="F8" s="6"/>
      <c r="G8" s="12"/>
    </row>
    <row r="9" spans="1:61" s="8" customFormat="1" ht="13.5" customHeight="1" x14ac:dyDescent="0.3">
      <c r="A9" s="800" t="s">
        <v>6</v>
      </c>
      <c r="B9" s="804" t="s">
        <v>1568</v>
      </c>
      <c r="C9" s="805"/>
      <c r="D9" s="805"/>
      <c r="E9" s="805"/>
      <c r="F9" s="805"/>
      <c r="G9" s="806"/>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801"/>
      <c r="B10" s="807"/>
      <c r="C10" s="808"/>
      <c r="D10" s="808"/>
      <c r="E10" s="808"/>
      <c r="F10" s="808"/>
      <c r="G10" s="80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386"/>
      <c r="AV10" s="386"/>
      <c r="AW10" s="386"/>
      <c r="AX10" s="386"/>
      <c r="AY10" s="386"/>
      <c r="AZ10" s="386"/>
      <c r="BA10" s="386"/>
      <c r="BB10" s="386"/>
      <c r="BC10" s="386"/>
      <c r="BD10" s="386"/>
      <c r="BE10" s="386"/>
      <c r="BF10" s="386"/>
    </row>
    <row r="11" spans="1:61" x14ac:dyDescent="0.3">
      <c r="A11" s="6"/>
      <c r="B11" s="105"/>
      <c r="C11" s="105"/>
      <c r="D11" s="6"/>
      <c r="E11" s="105"/>
      <c r="F11" s="6"/>
      <c r="G11" s="12"/>
    </row>
    <row r="12" spans="1:61" ht="22.5" customHeight="1" x14ac:dyDescent="0.3">
      <c r="A12" s="5" t="s">
        <v>1</v>
      </c>
      <c r="B12" s="818" t="s">
        <v>1253</v>
      </c>
      <c r="C12" s="819"/>
      <c r="D12" s="819"/>
      <c r="E12" s="819"/>
      <c r="F12" s="819"/>
      <c r="G12" s="820"/>
    </row>
    <row r="13" spans="1:61" x14ac:dyDescent="0.3">
      <c r="A13" s="6"/>
      <c r="B13" s="105"/>
      <c r="C13" s="105"/>
      <c r="D13" s="6"/>
      <c r="E13" s="105"/>
      <c r="F13" s="6"/>
      <c r="G13" s="12"/>
    </row>
    <row r="15" spans="1:61" ht="49.5" x14ac:dyDescent="0.3">
      <c r="A15" s="427" t="s">
        <v>2</v>
      </c>
      <c r="B15" s="427" t="s">
        <v>7</v>
      </c>
      <c r="C15" s="427" t="s">
        <v>9</v>
      </c>
      <c r="D15" s="427" t="s">
        <v>5</v>
      </c>
      <c r="E15" s="821" t="s">
        <v>10</v>
      </c>
      <c r="F15" s="821"/>
      <c r="G15" s="427" t="s">
        <v>8</v>
      </c>
    </row>
    <row r="16" spans="1:61" s="14" customFormat="1" ht="144.75" customHeight="1" x14ac:dyDescent="0.25">
      <c r="A16" s="662" t="s">
        <v>1569</v>
      </c>
      <c r="B16" s="428" t="s">
        <v>1685</v>
      </c>
      <c r="C16" s="428" t="s">
        <v>1686</v>
      </c>
      <c r="D16" s="385"/>
      <c r="E16" s="662" t="s">
        <v>1687</v>
      </c>
      <c r="F16" s="813" t="s">
        <v>1688</v>
      </c>
      <c r="G16" s="204"/>
      <c r="H16" s="13"/>
      <c r="I16" s="13"/>
      <c r="J16" s="13"/>
      <c r="K16" s="13"/>
      <c r="L16" s="13"/>
      <c r="M16" s="13"/>
      <c r="N16" s="13"/>
      <c r="O16" s="13"/>
      <c r="P16" s="13"/>
    </row>
    <row r="17" spans="1:16" s="14" customFormat="1" ht="115.5" customHeight="1" x14ac:dyDescent="0.25">
      <c r="A17" s="662"/>
      <c r="B17" s="428" t="s">
        <v>1689</v>
      </c>
      <c r="C17" s="428" t="s">
        <v>1690</v>
      </c>
      <c r="D17" s="385"/>
      <c r="E17" s="662"/>
      <c r="F17" s="732"/>
      <c r="G17" s="429"/>
      <c r="H17" s="13"/>
      <c r="I17" s="13"/>
      <c r="J17" s="13"/>
      <c r="K17" s="13"/>
      <c r="L17" s="13"/>
      <c r="M17" s="13"/>
      <c r="N17" s="13"/>
      <c r="O17" s="13"/>
      <c r="P17" s="13"/>
    </row>
    <row r="18" spans="1:16" s="14" customFormat="1" ht="89.25" customHeight="1" x14ac:dyDescent="0.25">
      <c r="A18" s="662"/>
      <c r="B18" s="428" t="s">
        <v>1691</v>
      </c>
      <c r="C18" s="430" t="s">
        <v>1692</v>
      </c>
      <c r="D18" s="385"/>
      <c r="E18" s="662"/>
      <c r="F18" s="814"/>
      <c r="G18" s="429"/>
      <c r="H18" s="13"/>
      <c r="I18" s="13"/>
      <c r="J18" s="13"/>
      <c r="K18" s="13"/>
      <c r="L18" s="13"/>
      <c r="M18" s="13"/>
      <c r="N18" s="13"/>
      <c r="O18" s="13"/>
      <c r="P18" s="13"/>
    </row>
    <row r="19" spans="1:16" s="434" customFormat="1" ht="87.75" customHeight="1" x14ac:dyDescent="0.25">
      <c r="A19" s="662" t="s">
        <v>1578</v>
      </c>
      <c r="B19" s="428" t="s">
        <v>1693</v>
      </c>
      <c r="C19" s="428" t="s">
        <v>1694</v>
      </c>
      <c r="D19" s="431"/>
      <c r="E19" s="662" t="s">
        <v>1687</v>
      </c>
      <c r="F19" s="813" t="s">
        <v>1688</v>
      </c>
      <c r="G19" s="432"/>
      <c r="H19" s="433"/>
      <c r="I19" s="433"/>
      <c r="J19" s="433"/>
      <c r="K19" s="433"/>
      <c r="L19" s="433"/>
      <c r="M19" s="433"/>
      <c r="N19" s="433"/>
      <c r="O19" s="433"/>
      <c r="P19" s="433"/>
    </row>
    <row r="20" spans="1:16" s="434" customFormat="1" ht="87.75" customHeight="1" x14ac:dyDescent="0.25">
      <c r="A20" s="662"/>
      <c r="B20" s="428" t="s">
        <v>1695</v>
      </c>
      <c r="C20" s="428" t="s">
        <v>1696</v>
      </c>
      <c r="D20" s="431"/>
      <c r="E20" s="662"/>
      <c r="F20" s="732"/>
      <c r="G20" s="435"/>
      <c r="H20" s="433"/>
      <c r="I20" s="433"/>
      <c r="J20" s="433"/>
      <c r="K20" s="433"/>
      <c r="L20" s="433"/>
      <c r="M20" s="433"/>
      <c r="N20" s="433"/>
      <c r="O20" s="433"/>
      <c r="P20" s="433"/>
    </row>
    <row r="21" spans="1:16" s="434" customFormat="1" ht="87.75" customHeight="1" x14ac:dyDescent="0.25">
      <c r="A21" s="662"/>
      <c r="B21" s="428" t="s">
        <v>1697</v>
      </c>
      <c r="C21" s="430" t="s">
        <v>1698</v>
      </c>
      <c r="D21" s="431"/>
      <c r="E21" s="662"/>
      <c r="F21" s="814"/>
      <c r="G21" s="435"/>
      <c r="H21" s="433"/>
      <c r="I21" s="433"/>
      <c r="J21" s="433"/>
      <c r="K21" s="433"/>
      <c r="L21" s="433"/>
      <c r="M21" s="433"/>
      <c r="N21" s="433"/>
      <c r="O21" s="433"/>
      <c r="P21" s="433"/>
    </row>
    <row r="22" spans="1:16" s="14" customFormat="1" ht="71.25" customHeight="1" x14ac:dyDescent="0.25">
      <c r="A22" s="112" t="s">
        <v>1699</v>
      </c>
      <c r="B22" s="428" t="s">
        <v>1700</v>
      </c>
      <c r="C22" s="428" t="s">
        <v>1701</v>
      </c>
      <c r="D22" s="385"/>
      <c r="E22" s="112" t="s">
        <v>1702</v>
      </c>
      <c r="F22" s="436" t="s">
        <v>1703</v>
      </c>
      <c r="G22" s="204"/>
      <c r="H22" s="13"/>
      <c r="I22" s="13"/>
      <c r="J22" s="13"/>
      <c r="K22" s="13"/>
      <c r="L22" s="13"/>
      <c r="M22" s="13"/>
      <c r="N22" s="13"/>
      <c r="O22" s="13"/>
      <c r="P22" s="13"/>
    </row>
    <row r="23" spans="1:16" s="14" customFormat="1" ht="301.5" customHeight="1" x14ac:dyDescent="0.25">
      <c r="A23" s="721" t="s">
        <v>1585</v>
      </c>
      <c r="B23" s="431" t="s">
        <v>1704</v>
      </c>
      <c r="C23" s="428" t="s">
        <v>1705</v>
      </c>
      <c r="D23" s="385"/>
      <c r="E23" s="721" t="s">
        <v>1702</v>
      </c>
      <c r="F23" s="815" t="s">
        <v>1688</v>
      </c>
      <c r="G23" s="204"/>
      <c r="H23" s="13"/>
      <c r="I23" s="13"/>
      <c r="J23" s="13"/>
      <c r="K23" s="13"/>
      <c r="L23" s="13"/>
      <c r="M23" s="13"/>
      <c r="N23" s="13"/>
      <c r="O23" s="13"/>
      <c r="P23" s="13"/>
    </row>
    <row r="24" spans="1:16" s="14" customFormat="1" ht="154.5" customHeight="1" x14ac:dyDescent="0.25">
      <c r="A24" s="721"/>
      <c r="B24" s="431" t="s">
        <v>1706</v>
      </c>
      <c r="C24" s="428" t="s">
        <v>1705</v>
      </c>
      <c r="D24" s="385"/>
      <c r="E24" s="721"/>
      <c r="F24" s="815"/>
      <c r="G24" s="429"/>
      <c r="H24" s="13"/>
      <c r="I24" s="13"/>
      <c r="J24" s="13"/>
      <c r="K24" s="13"/>
      <c r="L24" s="13"/>
      <c r="M24" s="13"/>
      <c r="N24" s="13"/>
      <c r="O24" s="13"/>
      <c r="P24" s="13"/>
    </row>
    <row r="25" spans="1:16" s="14" customFormat="1" ht="122.25" customHeight="1" x14ac:dyDescent="0.25">
      <c r="A25" s="721"/>
      <c r="B25" s="431" t="s">
        <v>1707</v>
      </c>
      <c r="C25" s="428" t="s">
        <v>1705</v>
      </c>
      <c r="D25" s="385"/>
      <c r="E25" s="721"/>
      <c r="F25" s="815"/>
      <c r="G25" s="429"/>
      <c r="H25" s="13"/>
      <c r="I25" s="13"/>
      <c r="J25" s="13"/>
      <c r="K25" s="13"/>
      <c r="L25" s="13"/>
      <c r="M25" s="13"/>
      <c r="N25" s="13"/>
      <c r="O25" s="13"/>
      <c r="P25" s="13"/>
    </row>
    <row r="26" spans="1:16" s="14" customFormat="1" ht="68.25" customHeight="1" x14ac:dyDescent="0.25">
      <c r="A26" s="721"/>
      <c r="B26" s="432" t="s">
        <v>1708</v>
      </c>
      <c r="C26" s="428" t="s">
        <v>1705</v>
      </c>
      <c r="D26" s="816"/>
      <c r="E26" s="721"/>
      <c r="F26" s="815"/>
      <c r="G26" s="78"/>
      <c r="H26" s="13"/>
      <c r="I26" s="13"/>
      <c r="J26" s="13"/>
      <c r="K26" s="13"/>
      <c r="L26" s="13"/>
      <c r="M26" s="13"/>
      <c r="N26" s="13"/>
      <c r="O26" s="13"/>
      <c r="P26" s="13"/>
    </row>
    <row r="27" spans="1:16" s="14" customFormat="1" ht="30" x14ac:dyDescent="0.25">
      <c r="A27" s="721"/>
      <c r="B27" s="437" t="s">
        <v>1709</v>
      </c>
      <c r="C27" s="428" t="s">
        <v>1705</v>
      </c>
      <c r="D27" s="816"/>
      <c r="E27" s="721"/>
      <c r="F27" s="815"/>
      <c r="G27" s="78"/>
      <c r="H27" s="13"/>
      <c r="I27" s="13"/>
      <c r="J27" s="13"/>
      <c r="K27" s="13"/>
      <c r="L27" s="13"/>
      <c r="M27" s="13"/>
      <c r="N27" s="13"/>
      <c r="O27" s="13"/>
      <c r="P27" s="13"/>
    </row>
    <row r="28" spans="1:16" s="14" customFormat="1" ht="123.75" customHeight="1" x14ac:dyDescent="0.25">
      <c r="A28" s="662" t="s">
        <v>1590</v>
      </c>
      <c r="B28" s="431" t="s">
        <v>1710</v>
      </c>
      <c r="C28" s="437" t="s">
        <v>1711</v>
      </c>
      <c r="D28" s="385"/>
      <c r="E28" s="662" t="s">
        <v>1702</v>
      </c>
      <c r="F28" s="813" t="s">
        <v>1688</v>
      </c>
      <c r="G28" s="204"/>
      <c r="H28" s="13"/>
      <c r="I28" s="13"/>
      <c r="J28" s="13"/>
      <c r="K28" s="13"/>
      <c r="L28" s="13"/>
      <c r="M28" s="13"/>
      <c r="N28" s="13"/>
      <c r="O28" s="13"/>
      <c r="P28" s="13"/>
    </row>
    <row r="29" spans="1:16" s="14" customFormat="1" ht="274.5" customHeight="1" x14ac:dyDescent="0.25">
      <c r="A29" s="662"/>
      <c r="B29" s="428" t="s">
        <v>1712</v>
      </c>
      <c r="C29" s="428" t="s">
        <v>1713</v>
      </c>
      <c r="D29" s="385"/>
      <c r="E29" s="662"/>
      <c r="F29" s="814"/>
      <c r="G29" s="429"/>
      <c r="H29" s="13"/>
      <c r="I29" s="13"/>
      <c r="J29" s="13"/>
      <c r="K29" s="13"/>
      <c r="L29" s="13"/>
      <c r="M29" s="13"/>
      <c r="N29" s="13"/>
      <c r="O29" s="13"/>
      <c r="P29" s="13"/>
    </row>
    <row r="30" spans="1:16" s="14" customFormat="1" ht="99" customHeight="1" x14ac:dyDescent="0.25">
      <c r="A30" s="662" t="s">
        <v>1596</v>
      </c>
      <c r="B30" s="438" t="s">
        <v>1714</v>
      </c>
      <c r="C30" s="428" t="s">
        <v>1715</v>
      </c>
      <c r="D30" s="385"/>
      <c r="E30" s="662" t="s">
        <v>1687</v>
      </c>
      <c r="F30" s="815" t="s">
        <v>1703</v>
      </c>
      <c r="G30" s="204"/>
      <c r="H30" s="13"/>
      <c r="I30" s="13"/>
      <c r="J30" s="13"/>
      <c r="K30" s="13"/>
      <c r="L30" s="13"/>
      <c r="M30" s="13"/>
      <c r="N30" s="13"/>
      <c r="O30" s="13"/>
      <c r="P30" s="13"/>
    </row>
    <row r="31" spans="1:16" s="14" customFormat="1" ht="317.25" customHeight="1" x14ac:dyDescent="0.25">
      <c r="A31" s="662"/>
      <c r="B31" s="439"/>
      <c r="C31" s="439"/>
      <c r="D31" s="385"/>
      <c r="E31" s="662"/>
      <c r="F31" s="815"/>
      <c r="G31" s="429"/>
      <c r="H31" s="13"/>
      <c r="I31" s="13"/>
      <c r="J31" s="13"/>
      <c r="K31" s="13"/>
      <c r="L31" s="13"/>
      <c r="M31" s="13"/>
      <c r="N31" s="13"/>
      <c r="O31" s="13"/>
      <c r="P31" s="13"/>
    </row>
    <row r="32" spans="1:16" s="14" customFormat="1" ht="21" customHeight="1" x14ac:dyDescent="0.25">
      <c r="A32" s="662"/>
      <c r="B32" s="439"/>
      <c r="C32" s="440"/>
      <c r="D32" s="385"/>
      <c r="E32" s="662"/>
      <c r="F32" s="815"/>
      <c r="G32" s="429"/>
      <c r="H32" s="13"/>
      <c r="I32" s="13"/>
      <c r="J32" s="13"/>
      <c r="K32" s="13"/>
      <c r="L32" s="13"/>
      <c r="M32" s="13"/>
      <c r="N32" s="13"/>
      <c r="O32" s="13"/>
      <c r="P32" s="13"/>
    </row>
    <row r="33" spans="1:16" s="14" customFormat="1" ht="24" customHeight="1" x14ac:dyDescent="0.25">
      <c r="A33" s="662"/>
      <c r="B33" s="439"/>
      <c r="C33" s="439"/>
      <c r="D33" s="385"/>
      <c r="E33" s="662"/>
      <c r="F33" s="815"/>
      <c r="G33" s="78"/>
      <c r="H33" s="13"/>
      <c r="I33" s="13"/>
      <c r="J33" s="13"/>
      <c r="K33" s="13"/>
      <c r="L33" s="13"/>
      <c r="M33" s="13"/>
      <c r="N33" s="13"/>
      <c r="O33" s="13"/>
      <c r="P33" s="13"/>
    </row>
    <row r="34" spans="1:16" s="14" customFormat="1" ht="78" customHeight="1" x14ac:dyDescent="0.25">
      <c r="A34" s="112" t="s">
        <v>1602</v>
      </c>
      <c r="B34" s="438" t="s">
        <v>1716</v>
      </c>
      <c r="C34" s="439" t="s">
        <v>1717</v>
      </c>
      <c r="D34" s="385"/>
      <c r="E34" s="112" t="s">
        <v>1687</v>
      </c>
      <c r="F34" s="436" t="s">
        <v>1718</v>
      </c>
      <c r="G34" s="204"/>
      <c r="H34" s="13"/>
      <c r="I34" s="13"/>
      <c r="J34" s="13"/>
      <c r="K34" s="13"/>
      <c r="L34" s="13"/>
      <c r="M34" s="13"/>
      <c r="N34" s="13"/>
      <c r="O34" s="13"/>
      <c r="P34" s="13"/>
    </row>
    <row r="35" spans="1:16" s="14" customFormat="1" ht="293.25" customHeight="1" x14ac:dyDescent="0.25">
      <c r="A35" s="112" t="s">
        <v>1605</v>
      </c>
      <c r="B35" s="431" t="s">
        <v>1719</v>
      </c>
      <c r="C35" s="439" t="s">
        <v>1720</v>
      </c>
      <c r="D35" s="385"/>
      <c r="E35" s="112" t="s">
        <v>1687</v>
      </c>
      <c r="F35" s="436" t="s">
        <v>1703</v>
      </c>
      <c r="G35" s="204"/>
      <c r="H35" s="13"/>
      <c r="I35" s="13"/>
      <c r="J35" s="13"/>
      <c r="K35" s="13"/>
      <c r="L35" s="13"/>
      <c r="M35" s="13"/>
      <c r="N35" s="13"/>
      <c r="O35" s="13"/>
      <c r="P35" s="13"/>
    </row>
    <row r="36" spans="1:16" s="14" customFormat="1" ht="108.75" customHeight="1" x14ac:dyDescent="0.25">
      <c r="A36" s="112" t="s">
        <v>1721</v>
      </c>
      <c r="B36" s="428" t="s">
        <v>1722</v>
      </c>
      <c r="C36" s="439" t="s">
        <v>1701</v>
      </c>
      <c r="D36" s="385"/>
      <c r="E36" s="112" t="s">
        <v>1687</v>
      </c>
      <c r="F36" s="436" t="s">
        <v>1718</v>
      </c>
      <c r="G36" s="204"/>
      <c r="H36" s="13"/>
      <c r="I36" s="13"/>
      <c r="J36" s="13"/>
      <c r="K36" s="13"/>
      <c r="L36" s="13"/>
      <c r="M36" s="13"/>
      <c r="N36" s="13"/>
      <c r="O36" s="13"/>
      <c r="P36" s="13"/>
    </row>
    <row r="37" spans="1:16" s="14" customFormat="1" ht="15" x14ac:dyDescent="0.25">
      <c r="A37" s="384"/>
      <c r="B37" s="240"/>
      <c r="C37" s="240"/>
      <c r="E37" s="240"/>
      <c r="G37" s="13"/>
      <c r="H37" s="13"/>
      <c r="I37" s="13"/>
      <c r="J37" s="13"/>
      <c r="K37" s="13"/>
      <c r="L37" s="13"/>
      <c r="M37" s="13"/>
      <c r="N37" s="13"/>
      <c r="O37" s="13"/>
      <c r="P37" s="13"/>
    </row>
    <row r="38" spans="1:16" s="14" customFormat="1" ht="15" x14ac:dyDescent="0.25">
      <c r="A38" s="384"/>
      <c r="B38" s="240"/>
      <c r="C38" s="240"/>
      <c r="E38" s="240"/>
      <c r="G38" s="13"/>
      <c r="H38" s="13"/>
      <c r="I38" s="13"/>
      <c r="J38" s="13"/>
      <c r="K38" s="13"/>
      <c r="L38" s="13"/>
      <c r="M38" s="13"/>
      <c r="N38" s="13"/>
      <c r="O38" s="13"/>
      <c r="P38" s="13"/>
    </row>
    <row r="40" spans="1:16" x14ac:dyDescent="0.3">
      <c r="A40" s="11" t="s">
        <v>233</v>
      </c>
      <c r="B40" s="642"/>
      <c r="C40" s="642"/>
      <c r="D40" s="642"/>
      <c r="E40" s="642"/>
      <c r="F40" s="642"/>
      <c r="G40" s="642"/>
    </row>
    <row r="41" spans="1:16" x14ac:dyDescent="0.3">
      <c r="B41" s="419"/>
      <c r="C41" s="419"/>
      <c r="D41" s="387"/>
      <c r="E41" s="419"/>
      <c r="F41" s="387"/>
      <c r="G41" s="387"/>
    </row>
    <row r="42" spans="1:16" x14ac:dyDescent="0.3">
      <c r="A42" s="11" t="s">
        <v>234</v>
      </c>
      <c r="B42" s="817" t="s">
        <v>1357</v>
      </c>
      <c r="C42" s="817"/>
      <c r="D42" s="817"/>
      <c r="E42" s="817"/>
      <c r="F42" s="817"/>
      <c r="G42" s="817"/>
    </row>
    <row r="46" spans="1:16" ht="28.5" customHeight="1" x14ac:dyDescent="0.3">
      <c r="A46" s="562" t="s">
        <v>1612</v>
      </c>
      <c r="B46" s="562"/>
      <c r="C46" s="562"/>
      <c r="E46" s="4"/>
    </row>
  </sheetData>
  <sheetProtection algorithmName="SHA-512" hashValue="cCbVJ66SGWaN9FgrHcWRw8hMQpgNBiOT8JyNaermnHEVqgiXtDAoPAlbd9cMmkrE+q5jBYWPmI3ETNhvEKAMHg==" saltValue="9ixH+BTHZ1UdpxW5S8jIWw==" spinCount="100000" sheet="1" objects="1" scenarios="1"/>
  <mergeCells count="29">
    <mergeCell ref="E28:E29"/>
    <mergeCell ref="F28:F29"/>
    <mergeCell ref="A30:A33"/>
    <mergeCell ref="E30:E33"/>
    <mergeCell ref="F30:F33"/>
    <mergeCell ref="O9:BF9"/>
    <mergeCell ref="B12:G12"/>
    <mergeCell ref="E15:F15"/>
    <mergeCell ref="A16:A18"/>
    <mergeCell ref="E16:E18"/>
    <mergeCell ref="F16:F18"/>
    <mergeCell ref="A9:A10"/>
    <mergeCell ref="B9:G10"/>
    <mergeCell ref="A46:C46"/>
    <mergeCell ref="A1:G1"/>
    <mergeCell ref="A2:G2"/>
    <mergeCell ref="A3:G3"/>
    <mergeCell ref="B5:G5"/>
    <mergeCell ref="B7:G7"/>
    <mergeCell ref="A19:A21"/>
    <mergeCell ref="E19:E21"/>
    <mergeCell ref="F19:F21"/>
    <mergeCell ref="A23:A27"/>
    <mergeCell ref="E23:E27"/>
    <mergeCell ref="F23:F27"/>
    <mergeCell ref="D26:D27"/>
    <mergeCell ref="B40:G40"/>
    <mergeCell ref="B42:G42"/>
    <mergeCell ref="A28:A2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F13" sqref="F13"/>
    </sheetView>
  </sheetViews>
  <sheetFormatPr baseColWidth="10" defaultRowHeight="16.5" x14ac:dyDescent="0.3"/>
  <cols>
    <col min="1" max="1" width="30.5703125" style="245" customWidth="1"/>
    <col min="2" max="2" width="23.140625" style="245" customWidth="1"/>
    <col min="3" max="16384" width="11.42578125" style="245"/>
  </cols>
  <sheetData>
    <row r="1" spans="1:2" ht="17.25" thickBot="1" x14ac:dyDescent="0.35"/>
    <row r="2" spans="1:2" ht="17.25" thickBot="1" x14ac:dyDescent="0.35">
      <c r="A2" s="822" t="s">
        <v>1389</v>
      </c>
      <c r="B2" s="823"/>
    </row>
    <row r="3" spans="1:2" x14ac:dyDescent="0.3">
      <c r="A3" s="211" t="s">
        <v>1015</v>
      </c>
      <c r="B3" s="212">
        <f>B19</f>
        <v>94.813333333333333</v>
      </c>
    </row>
    <row r="4" spans="1:2" x14ac:dyDescent="0.3">
      <c r="A4" s="136" t="s">
        <v>1016</v>
      </c>
      <c r="B4" s="208">
        <f>B23</f>
        <v>100</v>
      </c>
    </row>
    <row r="5" spans="1:2" x14ac:dyDescent="0.3">
      <c r="A5" s="136" t="s">
        <v>1017</v>
      </c>
      <c r="B5" s="208">
        <f>(100+100+100)/3</f>
        <v>100</v>
      </c>
    </row>
    <row r="6" spans="1:2" ht="17.25" thickBot="1" x14ac:dyDescent="0.35">
      <c r="A6" s="136" t="s">
        <v>1018</v>
      </c>
      <c r="B6" s="209">
        <f>B44</f>
        <v>93.26</v>
      </c>
    </row>
    <row r="7" spans="1:2" ht="17.25" thickBot="1" x14ac:dyDescent="0.35">
      <c r="B7" s="322"/>
    </row>
    <row r="8" spans="1:2" ht="17.25" thickBot="1" x14ac:dyDescent="0.35">
      <c r="A8" s="210" t="s">
        <v>1388</v>
      </c>
      <c r="B8" s="323">
        <f>AVERAGE(B3:B6)</f>
        <v>97.018333333333331</v>
      </c>
    </row>
    <row r="13" spans="1:2" x14ac:dyDescent="0.3">
      <c r="A13" s="245" t="s">
        <v>1769</v>
      </c>
      <c r="B13" s="245">
        <v>96.88</v>
      </c>
    </row>
    <row r="14" spans="1:2" x14ac:dyDescent="0.3">
      <c r="A14" s="245" t="s">
        <v>1770</v>
      </c>
      <c r="B14" s="245">
        <v>100</v>
      </c>
    </row>
    <row r="15" spans="1:2" x14ac:dyDescent="0.3">
      <c r="A15" s="245" t="s">
        <v>1771</v>
      </c>
      <c r="B15" s="245">
        <v>100</v>
      </c>
    </row>
    <row r="16" spans="1:2" x14ac:dyDescent="0.3">
      <c r="A16" s="245" t="s">
        <v>1772</v>
      </c>
      <c r="B16" s="245">
        <v>100</v>
      </c>
    </row>
    <row r="17" spans="1:2" x14ac:dyDescent="0.3">
      <c r="A17" s="245" t="s">
        <v>1773</v>
      </c>
      <c r="B17" s="245">
        <v>92</v>
      </c>
    </row>
    <row r="18" spans="1:2" x14ac:dyDescent="0.3">
      <c r="A18" s="245" t="s">
        <v>1812</v>
      </c>
      <c r="B18" s="245">
        <v>80</v>
      </c>
    </row>
    <row r="19" spans="1:2" x14ac:dyDescent="0.3">
      <c r="B19" s="472">
        <f>AVERAGE(B13:B18)</f>
        <v>94.813333333333333</v>
      </c>
    </row>
    <row r="21" spans="1:2" x14ac:dyDescent="0.3">
      <c r="A21" s="245" t="s">
        <v>1774</v>
      </c>
      <c r="B21" s="245">
        <v>100</v>
      </c>
    </row>
    <row r="22" spans="1:2" x14ac:dyDescent="0.3">
      <c r="A22" s="245" t="s">
        <v>1775</v>
      </c>
      <c r="B22" s="245">
        <v>100</v>
      </c>
    </row>
    <row r="23" spans="1:2" x14ac:dyDescent="0.3">
      <c r="B23" s="245">
        <f>AVERAGE(B21:B22)</f>
        <v>100</v>
      </c>
    </row>
    <row r="25" spans="1:2" x14ac:dyDescent="0.3">
      <c r="A25" s="245" t="s">
        <v>1776</v>
      </c>
      <c r="B25" s="245">
        <v>100</v>
      </c>
    </row>
    <row r="26" spans="1:2" x14ac:dyDescent="0.3">
      <c r="A26" s="245" t="s">
        <v>1777</v>
      </c>
      <c r="B26" s="245">
        <v>100</v>
      </c>
    </row>
    <row r="27" spans="1:2" x14ac:dyDescent="0.3">
      <c r="A27" s="245" t="s">
        <v>1778</v>
      </c>
      <c r="B27" s="245">
        <v>100</v>
      </c>
    </row>
    <row r="28" spans="1:2" x14ac:dyDescent="0.3">
      <c r="B28" s="245">
        <f>AVERAGE(B25:B27)</f>
        <v>100</v>
      </c>
    </row>
    <row r="31" spans="1:2" x14ac:dyDescent="0.3">
      <c r="A31" s="245" t="s">
        <v>102</v>
      </c>
      <c r="B31" s="245">
        <v>95</v>
      </c>
    </row>
    <row r="32" spans="1:2" x14ac:dyDescent="0.3">
      <c r="A32" s="245" t="s">
        <v>1780</v>
      </c>
      <c r="B32" s="245">
        <v>77.5</v>
      </c>
    </row>
    <row r="33" spans="1:2" x14ac:dyDescent="0.3">
      <c r="A33" s="245" t="s">
        <v>1779</v>
      </c>
      <c r="B33" s="245">
        <v>92</v>
      </c>
    </row>
    <row r="34" spans="1:2" x14ac:dyDescent="0.3">
      <c r="A34" s="245" t="s">
        <v>1781</v>
      </c>
      <c r="B34" s="245">
        <v>67</v>
      </c>
    </row>
    <row r="35" spans="1:2" x14ac:dyDescent="0.3">
      <c r="A35" s="245" t="s">
        <v>1782</v>
      </c>
      <c r="B35" s="245">
        <v>100</v>
      </c>
    </row>
    <row r="36" spans="1:2" x14ac:dyDescent="0.3">
      <c r="A36" s="245" t="s">
        <v>1783</v>
      </c>
      <c r="B36" s="245">
        <v>100</v>
      </c>
    </row>
    <row r="37" spans="1:2" x14ac:dyDescent="0.3">
      <c r="A37" s="245" t="s">
        <v>1784</v>
      </c>
      <c r="B37" s="245">
        <v>92</v>
      </c>
    </row>
    <row r="38" spans="1:2" x14ac:dyDescent="0.3">
      <c r="A38" s="245" t="s">
        <v>1785</v>
      </c>
      <c r="B38" s="245">
        <v>100</v>
      </c>
    </row>
    <row r="39" spans="1:2" x14ac:dyDescent="0.3">
      <c r="A39" s="245" t="s">
        <v>1786</v>
      </c>
      <c r="B39" s="245">
        <v>100</v>
      </c>
    </row>
    <row r="40" spans="1:2" x14ac:dyDescent="0.3">
      <c r="A40" s="245" t="s">
        <v>1787</v>
      </c>
      <c r="B40" s="245">
        <v>100</v>
      </c>
    </row>
    <row r="41" spans="1:2" x14ac:dyDescent="0.3">
      <c r="A41" s="245" t="s">
        <v>1788</v>
      </c>
      <c r="B41" s="245">
        <v>100</v>
      </c>
    </row>
    <row r="42" spans="1:2" x14ac:dyDescent="0.3">
      <c r="A42" s="245" t="s">
        <v>1909</v>
      </c>
      <c r="B42" s="245">
        <v>95</v>
      </c>
    </row>
    <row r="43" spans="1:2" x14ac:dyDescent="0.3">
      <c r="A43" s="245" t="s">
        <v>1879</v>
      </c>
      <c r="B43" s="245">
        <v>93.88</v>
      </c>
    </row>
    <row r="44" spans="1:2" x14ac:dyDescent="0.3">
      <c r="B44" s="472">
        <f>AVERAGE(B31:B43)</f>
        <v>93.26</v>
      </c>
    </row>
  </sheetData>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9"/>
  <sheetViews>
    <sheetView topLeftCell="A32" zoomScale="90" zoomScaleNormal="90" workbookViewId="0">
      <selection activeCell="B45" sqref="B45"/>
    </sheetView>
  </sheetViews>
  <sheetFormatPr baseColWidth="10" defaultColWidth="9.140625" defaultRowHeight="15" x14ac:dyDescent="0.25"/>
  <cols>
    <col min="1" max="1" width="41.140625" style="62" customWidth="1"/>
    <col min="2" max="2" width="83.140625" style="14" customWidth="1"/>
    <col min="3" max="3" width="31.7109375" style="14" customWidth="1"/>
    <col min="4" max="4" width="16.28515625" style="14" customWidth="1"/>
    <col min="5" max="5" width="9.5703125" style="14" customWidth="1"/>
    <col min="6" max="6" width="18.7109375" style="14" customWidth="1"/>
    <col min="7" max="7" width="30" style="13" customWidth="1"/>
    <col min="8" max="16" width="9.140625" style="13"/>
    <col min="17" max="16384" width="9.140625" style="14"/>
  </cols>
  <sheetData>
    <row r="1" spans="1:61" ht="29.25" customHeight="1" x14ac:dyDescent="0.25">
      <c r="A1" s="512" t="s">
        <v>12</v>
      </c>
      <c r="B1" s="512"/>
      <c r="C1" s="512"/>
      <c r="D1" s="512"/>
      <c r="E1" s="512"/>
      <c r="F1" s="512"/>
      <c r="G1" s="512"/>
    </row>
    <row r="2" spans="1:61" ht="21" customHeight="1" x14ac:dyDescent="0.25">
      <c r="A2" s="513" t="s">
        <v>4</v>
      </c>
      <c r="B2" s="513"/>
      <c r="C2" s="513"/>
      <c r="D2" s="513"/>
      <c r="E2" s="513"/>
      <c r="F2" s="513"/>
      <c r="G2" s="513"/>
    </row>
    <row r="3" spans="1:61" s="13" customFormat="1" ht="20.25" customHeight="1" x14ac:dyDescent="0.25">
      <c r="A3" s="514" t="s">
        <v>45</v>
      </c>
      <c r="B3" s="514"/>
      <c r="C3" s="514"/>
      <c r="D3" s="514"/>
      <c r="E3" s="514"/>
      <c r="F3" s="514"/>
      <c r="G3" s="514"/>
    </row>
    <row r="4" spans="1:61" s="13" customFormat="1" ht="20.25" customHeight="1" x14ac:dyDescent="0.25">
      <c r="A4" s="236"/>
      <c r="B4" s="214"/>
      <c r="C4" s="214"/>
      <c r="D4" s="214"/>
      <c r="E4" s="214"/>
      <c r="F4" s="214"/>
      <c r="G4" s="214"/>
    </row>
    <row r="5" spans="1:61" x14ac:dyDescent="0.25">
      <c r="A5" s="237" t="s">
        <v>3</v>
      </c>
      <c r="B5" s="515" t="s">
        <v>22</v>
      </c>
      <c r="C5" s="515"/>
      <c r="D5" s="515"/>
      <c r="E5" s="515"/>
      <c r="F5" s="515"/>
      <c r="G5" s="515"/>
    </row>
    <row r="6" spans="1:61" x14ac:dyDescent="0.25">
      <c r="B6" s="62"/>
      <c r="C6" s="62"/>
      <c r="D6" s="62"/>
      <c r="E6" s="62"/>
      <c r="F6" s="62"/>
      <c r="G6" s="216"/>
    </row>
    <row r="7" spans="1:61" ht="21.75" customHeight="1" x14ac:dyDescent="0.25">
      <c r="A7" s="68" t="s">
        <v>0</v>
      </c>
      <c r="B7" s="515" t="s">
        <v>1172</v>
      </c>
      <c r="C7" s="515"/>
      <c r="D7" s="515"/>
      <c r="E7" s="515"/>
      <c r="F7" s="515"/>
      <c r="G7" s="515"/>
      <c r="H7" s="69"/>
      <c r="I7" s="69"/>
      <c r="J7" s="69"/>
      <c r="K7" s="69"/>
      <c r="L7" s="69"/>
      <c r="M7" s="69"/>
      <c r="N7" s="69"/>
      <c r="O7" s="69"/>
    </row>
    <row r="8" spans="1:61" x14ac:dyDescent="0.25">
      <c r="A8" s="69"/>
      <c r="B8" s="69"/>
      <c r="C8" s="69"/>
      <c r="D8" s="69"/>
      <c r="E8" s="69"/>
      <c r="F8" s="69"/>
      <c r="G8" s="216"/>
    </row>
    <row r="9" spans="1:61" s="71" customFormat="1" ht="13.5" customHeight="1" x14ac:dyDescent="0.25">
      <c r="A9" s="566" t="s">
        <v>6</v>
      </c>
      <c r="B9" s="518" t="s">
        <v>1171</v>
      </c>
      <c r="C9" s="519"/>
      <c r="D9" s="519"/>
      <c r="E9" s="519"/>
      <c r="F9" s="519"/>
      <c r="G9" s="520"/>
      <c r="H9" s="69"/>
      <c r="I9" s="69"/>
      <c r="J9" s="69"/>
      <c r="K9" s="69"/>
      <c r="L9" s="69"/>
      <c r="M9" s="69"/>
      <c r="N9" s="70"/>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70"/>
      <c r="BH9" s="70"/>
      <c r="BI9" s="70"/>
    </row>
    <row r="10" spans="1:61" s="70" customFormat="1" ht="41.25" customHeight="1" x14ac:dyDescent="0.25">
      <c r="A10" s="567"/>
      <c r="B10" s="521"/>
      <c r="C10" s="522"/>
      <c r="D10" s="522"/>
      <c r="E10" s="522"/>
      <c r="F10" s="522"/>
      <c r="G10" s="523"/>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185"/>
      <c r="AV10" s="185"/>
      <c r="AW10" s="185"/>
      <c r="AX10" s="185"/>
      <c r="AY10" s="185"/>
      <c r="AZ10" s="185"/>
      <c r="BA10" s="185"/>
      <c r="BB10" s="185"/>
      <c r="BC10" s="185"/>
      <c r="BD10" s="185"/>
      <c r="BE10" s="185"/>
      <c r="BF10" s="185"/>
    </row>
    <row r="11" spans="1:61" x14ac:dyDescent="0.25">
      <c r="A11" s="69"/>
      <c r="B11" s="69"/>
      <c r="C11" s="69"/>
      <c r="D11" s="69"/>
      <c r="E11" s="69"/>
      <c r="F11" s="69"/>
      <c r="G11" s="216"/>
    </row>
    <row r="12" spans="1:61" ht="22.5" customHeight="1" x14ac:dyDescent="0.25">
      <c r="A12" s="68" t="s">
        <v>1</v>
      </c>
      <c r="B12" s="515" t="s">
        <v>1170</v>
      </c>
      <c r="C12" s="515"/>
      <c r="D12" s="515"/>
      <c r="E12" s="515"/>
      <c r="F12" s="515"/>
      <c r="G12" s="515"/>
    </row>
    <row r="13" spans="1:61" x14ac:dyDescent="0.25">
      <c r="A13" s="69"/>
      <c r="B13" s="69"/>
      <c r="C13" s="69"/>
      <c r="D13" s="69"/>
      <c r="E13" s="69"/>
      <c r="F13" s="69"/>
      <c r="G13" s="216"/>
    </row>
    <row r="14" spans="1:61" ht="15.75" thickBot="1" x14ac:dyDescent="0.3"/>
    <row r="15" spans="1:61" s="240" customFormat="1" ht="99.75" customHeight="1" thickBot="1" x14ac:dyDescent="0.3">
      <c r="A15" s="231" t="s">
        <v>2</v>
      </c>
      <c r="B15" s="232" t="s">
        <v>7</v>
      </c>
      <c r="C15" s="232" t="s">
        <v>9</v>
      </c>
      <c r="D15" s="232" t="s">
        <v>5</v>
      </c>
      <c r="E15" s="568" t="s">
        <v>10</v>
      </c>
      <c r="F15" s="569"/>
      <c r="G15" s="233" t="s">
        <v>8</v>
      </c>
      <c r="H15" s="239"/>
      <c r="I15" s="239"/>
      <c r="J15" s="239"/>
      <c r="K15" s="239"/>
      <c r="L15" s="239"/>
      <c r="M15" s="239"/>
      <c r="N15" s="239"/>
      <c r="O15" s="239"/>
      <c r="P15" s="239"/>
    </row>
    <row r="16" spans="1:61" ht="134.25" customHeight="1" x14ac:dyDescent="0.25">
      <c r="A16" s="510" t="s">
        <v>31</v>
      </c>
      <c r="B16" s="19" t="s">
        <v>15</v>
      </c>
      <c r="C16" s="176" t="s">
        <v>18</v>
      </c>
      <c r="D16" s="176"/>
      <c r="E16" s="507" t="s">
        <v>20</v>
      </c>
      <c r="F16" s="31" t="s">
        <v>21</v>
      </c>
      <c r="G16" s="26"/>
      <c r="H16" s="13">
        <f>33.3/4</f>
        <v>8.3249999999999993</v>
      </c>
    </row>
    <row r="17" spans="1:7" ht="99.75" customHeight="1" x14ac:dyDescent="0.25">
      <c r="A17" s="505"/>
      <c r="B17" s="16" t="s">
        <v>23</v>
      </c>
      <c r="C17" s="15" t="s">
        <v>25</v>
      </c>
      <c r="D17" s="15" t="s">
        <v>19</v>
      </c>
      <c r="E17" s="508"/>
      <c r="F17" s="32" t="s">
        <v>26</v>
      </c>
      <c r="G17" s="27"/>
    </row>
    <row r="18" spans="1:7" ht="72.75" customHeight="1" x14ac:dyDescent="0.25">
      <c r="A18" s="505"/>
      <c r="B18" s="16" t="s">
        <v>24</v>
      </c>
      <c r="C18" s="15" t="s">
        <v>25</v>
      </c>
      <c r="D18" s="177"/>
      <c r="E18" s="508"/>
      <c r="F18" s="32" t="s">
        <v>27</v>
      </c>
      <c r="G18" s="27"/>
    </row>
    <row r="19" spans="1:7" ht="100.5" customHeight="1" thickBot="1" x14ac:dyDescent="0.3">
      <c r="A19" s="511"/>
      <c r="B19" s="20" t="s">
        <v>1169</v>
      </c>
      <c r="C19" s="15" t="s">
        <v>25</v>
      </c>
      <c r="D19" s="178"/>
      <c r="E19" s="509"/>
      <c r="F19" s="33" t="s">
        <v>44</v>
      </c>
      <c r="G19" s="28"/>
    </row>
    <row r="20" spans="1:7" ht="20.25" customHeight="1" x14ac:dyDescent="0.25">
      <c r="A20" s="504" t="s">
        <v>13</v>
      </c>
      <c r="B20" s="17" t="s">
        <v>16</v>
      </c>
      <c r="C20" s="179"/>
      <c r="D20" s="179"/>
      <c r="E20" s="507" t="s">
        <v>20</v>
      </c>
      <c r="F20" s="31" t="s">
        <v>21</v>
      </c>
      <c r="G20" s="29"/>
    </row>
    <row r="21" spans="1:7" ht="24" customHeight="1" x14ac:dyDescent="0.25">
      <c r="A21" s="505"/>
      <c r="B21" s="16" t="s">
        <v>28</v>
      </c>
      <c r="C21" s="177"/>
      <c r="D21" s="177"/>
      <c r="E21" s="508"/>
      <c r="F21" s="32" t="s">
        <v>11</v>
      </c>
      <c r="G21" s="27"/>
    </row>
    <row r="22" spans="1:7" ht="21" customHeight="1" x14ac:dyDescent="0.25">
      <c r="A22" s="505"/>
      <c r="B22" s="16" t="s">
        <v>38</v>
      </c>
      <c r="C22" s="15"/>
      <c r="D22" s="177"/>
      <c r="E22" s="508"/>
      <c r="F22" s="32" t="s">
        <v>11</v>
      </c>
      <c r="G22" s="27"/>
    </row>
    <row r="23" spans="1:7" ht="24.75" customHeight="1" thickBot="1" x14ac:dyDescent="0.3">
      <c r="A23" s="506"/>
      <c r="B23" s="21" t="s">
        <v>39</v>
      </c>
      <c r="C23" s="180"/>
      <c r="D23" s="180"/>
      <c r="E23" s="509"/>
      <c r="F23" s="33" t="s">
        <v>11</v>
      </c>
      <c r="G23" s="30"/>
    </row>
    <row r="24" spans="1:7" ht="21.75" customHeight="1" x14ac:dyDescent="0.25">
      <c r="A24" s="510" t="s">
        <v>14</v>
      </c>
      <c r="B24" s="19" t="s">
        <v>17</v>
      </c>
      <c r="C24" s="176" t="s">
        <v>37</v>
      </c>
      <c r="D24" s="176"/>
      <c r="E24" s="507" t="s">
        <v>20</v>
      </c>
      <c r="F24" s="31" t="s">
        <v>21</v>
      </c>
      <c r="G24" s="26"/>
    </row>
    <row r="25" spans="1:7" ht="21.75" customHeight="1" x14ac:dyDescent="0.25">
      <c r="A25" s="505"/>
      <c r="B25" s="16" t="s">
        <v>40</v>
      </c>
      <c r="C25" s="177"/>
      <c r="D25" s="177"/>
      <c r="E25" s="508"/>
      <c r="F25" s="32" t="s">
        <v>11</v>
      </c>
      <c r="G25" s="27"/>
    </row>
    <row r="26" spans="1:7" ht="21" customHeight="1" x14ac:dyDescent="0.25">
      <c r="A26" s="505"/>
      <c r="B26" s="16" t="s">
        <v>41</v>
      </c>
      <c r="C26" s="15"/>
      <c r="D26" s="177"/>
      <c r="E26" s="508"/>
      <c r="F26" s="32" t="s">
        <v>11</v>
      </c>
      <c r="G26" s="27"/>
    </row>
    <row r="27" spans="1:7" ht="36.75" customHeight="1" x14ac:dyDescent="0.25">
      <c r="A27" s="506"/>
      <c r="B27" s="21" t="s">
        <v>42</v>
      </c>
      <c r="C27" s="180"/>
      <c r="D27" s="180"/>
      <c r="E27" s="531"/>
      <c r="F27" s="34" t="s">
        <v>11</v>
      </c>
      <c r="G27" s="30"/>
    </row>
    <row r="28" spans="1:7" ht="9" customHeight="1" x14ac:dyDescent="0.25">
      <c r="A28" s="194" t="s">
        <v>1326</v>
      </c>
      <c r="B28" s="21"/>
      <c r="C28" s="180"/>
      <c r="D28" s="180"/>
      <c r="E28" s="180"/>
      <c r="F28" s="195"/>
      <c r="G28" s="196"/>
    </row>
    <row r="29" spans="1:7" ht="128.25" customHeight="1" x14ac:dyDescent="0.25">
      <c r="A29" s="241" t="s">
        <v>29</v>
      </c>
      <c r="B29" s="204" t="s">
        <v>32</v>
      </c>
      <c r="C29" s="242" t="s">
        <v>33</v>
      </c>
      <c r="D29" s="78"/>
      <c r="E29" s="78"/>
      <c r="F29" s="78"/>
      <c r="G29" s="78"/>
    </row>
    <row r="30" spans="1:7" ht="142.5" customHeight="1" x14ac:dyDescent="0.25">
      <c r="A30" s="243" t="s">
        <v>34</v>
      </c>
      <c r="B30" s="244" t="s">
        <v>36</v>
      </c>
      <c r="C30" s="204" t="s">
        <v>35</v>
      </c>
      <c r="D30" s="78"/>
      <c r="E30" s="78"/>
      <c r="F30" s="78"/>
      <c r="G30" s="78"/>
    </row>
    <row r="31" spans="1:7" ht="81" customHeight="1" x14ac:dyDescent="0.25">
      <c r="A31" s="241" t="s">
        <v>30</v>
      </c>
      <c r="B31" s="204" t="s">
        <v>43</v>
      </c>
      <c r="C31" s="78"/>
      <c r="D31" s="78"/>
      <c r="E31" s="78"/>
      <c r="F31" s="78"/>
      <c r="G31" s="78"/>
    </row>
    <row r="33" spans="1:12" s="224" customFormat="1" x14ac:dyDescent="0.3">
      <c r="A33" s="228" t="s">
        <v>233</v>
      </c>
      <c r="B33" s="570"/>
      <c r="C33" s="570"/>
      <c r="D33" s="570"/>
      <c r="E33" s="570"/>
      <c r="F33" s="570"/>
      <c r="G33" s="570"/>
      <c r="H33" s="223"/>
      <c r="I33" s="223"/>
      <c r="J33" s="223"/>
      <c r="K33" s="223"/>
      <c r="L33" s="223"/>
    </row>
    <row r="34" spans="1:12" s="224" customFormat="1" x14ac:dyDescent="0.3">
      <c r="A34" s="228"/>
      <c r="B34" s="235"/>
      <c r="C34" s="235"/>
      <c r="D34" s="235"/>
      <c r="E34" s="235"/>
      <c r="F34" s="235"/>
      <c r="G34" s="235"/>
      <c r="H34" s="223"/>
      <c r="I34" s="223"/>
      <c r="J34" s="223"/>
      <c r="K34" s="223"/>
      <c r="L34" s="223"/>
    </row>
    <row r="35" spans="1:12" s="224" customFormat="1" x14ac:dyDescent="0.3">
      <c r="A35" s="228" t="s">
        <v>234</v>
      </c>
      <c r="B35" s="571">
        <v>1</v>
      </c>
      <c r="C35" s="572"/>
      <c r="D35" s="572"/>
      <c r="E35" s="572"/>
      <c r="F35" s="572"/>
      <c r="G35" s="572"/>
      <c r="H35" s="223"/>
      <c r="I35" s="223"/>
      <c r="J35" s="223"/>
      <c r="K35" s="223"/>
      <c r="L35" s="223"/>
    </row>
    <row r="36" spans="1:12" s="224" customFormat="1" x14ac:dyDescent="0.3">
      <c r="A36" s="228"/>
      <c r="G36" s="223"/>
      <c r="H36" s="223"/>
      <c r="I36" s="223"/>
      <c r="J36" s="223"/>
      <c r="K36" s="223"/>
      <c r="L36" s="223"/>
    </row>
    <row r="37" spans="1:12" s="224" customFormat="1" x14ac:dyDescent="0.3">
      <c r="A37" s="228"/>
      <c r="G37" s="223"/>
      <c r="H37" s="223"/>
      <c r="I37" s="223"/>
      <c r="J37" s="223"/>
      <c r="K37" s="223"/>
      <c r="L37" s="223"/>
    </row>
    <row r="38" spans="1:12" s="224" customFormat="1" x14ac:dyDescent="0.3">
      <c r="A38" s="228"/>
      <c r="G38" s="223"/>
      <c r="H38" s="223"/>
      <c r="I38" s="223"/>
      <c r="J38" s="223"/>
      <c r="K38" s="223"/>
      <c r="L38" s="223"/>
    </row>
    <row r="39" spans="1:12" x14ac:dyDescent="0.25">
      <c r="A39" s="562" t="s">
        <v>1612</v>
      </c>
      <c r="B39" s="562"/>
      <c r="C39" s="562"/>
    </row>
  </sheetData>
  <sheetProtection algorithmName="SHA-512" hashValue="eqYFYhr5XwOWEqOU5HjTxLi89wbKdKUvh7UDc6K94A/0v3eCK9ovoUm0CUKFTZFB3xpSYk0rhGRzqGfKpoNAYQ==" saltValue="a0R8Pjuwi4wkHGuPPPdO+w==" spinCount="100000" sheet="1" objects="1" scenarios="1"/>
  <mergeCells count="19">
    <mergeCell ref="A39:C39"/>
    <mergeCell ref="O9:BF9"/>
    <mergeCell ref="B12:G12"/>
    <mergeCell ref="A9:A10"/>
    <mergeCell ref="B9:G10"/>
    <mergeCell ref="A16:A19"/>
    <mergeCell ref="E15:F15"/>
    <mergeCell ref="E16:E19"/>
    <mergeCell ref="B33:G33"/>
    <mergeCell ref="B35:G35"/>
    <mergeCell ref="A20:A23"/>
    <mergeCell ref="A24:A27"/>
    <mergeCell ref="E20:E23"/>
    <mergeCell ref="E24:E27"/>
    <mergeCell ref="A1:G1"/>
    <mergeCell ref="A2:G2"/>
    <mergeCell ref="A3:G3"/>
    <mergeCell ref="B5:G5"/>
    <mergeCell ref="B7:G7"/>
  </mergeCells>
  <hyperlinks>
    <hyperlink ref="D17" r:id="rId1"/>
    <hyperlink ref="C17" r:id="rId2" display="https://unimayor.edu.co/web/"/>
    <hyperlink ref="C18" r:id="rId3" display="https://unimayor.edu.co/web/"/>
    <hyperlink ref="C29" r:id="rId4"/>
    <hyperlink ref="C19" r:id="rId5" display="https://unimayor.edu.co/web/"/>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6"/>
  <sheetViews>
    <sheetView topLeftCell="A80" zoomScale="69" zoomScaleNormal="69" workbookViewId="0">
      <selection activeCell="A89" sqref="A89:XFD89"/>
    </sheetView>
  </sheetViews>
  <sheetFormatPr baseColWidth="10" defaultColWidth="14.42578125" defaultRowHeight="15" x14ac:dyDescent="0.3"/>
  <cols>
    <col min="1" max="1" width="73.5703125" style="251" customWidth="1"/>
    <col min="2" max="2" width="83.140625" style="251" customWidth="1"/>
    <col min="3" max="3" width="34.85546875" style="251" customWidth="1"/>
    <col min="4" max="4" width="36.7109375" style="251" customWidth="1"/>
    <col min="5" max="5" width="34.42578125" style="251" customWidth="1"/>
    <col min="6" max="6" width="18.7109375" style="251" customWidth="1"/>
    <col min="7" max="7" width="30" style="251" customWidth="1"/>
    <col min="8" max="27" width="9.140625" style="251" customWidth="1"/>
    <col min="28" max="16384" width="14.42578125" style="251"/>
  </cols>
  <sheetData>
    <row r="1" spans="1:27" ht="29.25" customHeight="1" x14ac:dyDescent="0.3">
      <c r="A1" s="587" t="s">
        <v>12</v>
      </c>
      <c r="B1" s="588"/>
      <c r="C1" s="588"/>
      <c r="D1" s="588"/>
      <c r="E1" s="588"/>
      <c r="F1" s="588"/>
      <c r="G1" s="588"/>
      <c r="H1" s="247"/>
      <c r="I1" s="247"/>
      <c r="J1" s="247"/>
      <c r="K1" s="247"/>
      <c r="L1" s="247"/>
      <c r="M1" s="247"/>
      <c r="N1" s="247"/>
      <c r="O1" s="247"/>
      <c r="P1" s="247"/>
      <c r="Q1" s="247"/>
      <c r="R1" s="247"/>
      <c r="S1" s="247"/>
      <c r="T1" s="247"/>
      <c r="U1" s="247"/>
      <c r="V1" s="247"/>
      <c r="W1" s="247"/>
      <c r="X1" s="247"/>
      <c r="Y1" s="247"/>
      <c r="Z1" s="247"/>
      <c r="AA1" s="247"/>
    </row>
    <row r="2" spans="1:27" ht="21" customHeight="1" x14ac:dyDescent="0.3">
      <c r="A2" s="587" t="s">
        <v>4</v>
      </c>
      <c r="B2" s="588"/>
      <c r="C2" s="588"/>
      <c r="D2" s="588"/>
      <c r="E2" s="588"/>
      <c r="F2" s="588"/>
      <c r="G2" s="588"/>
      <c r="H2" s="247"/>
      <c r="I2" s="247"/>
      <c r="J2" s="247"/>
      <c r="K2" s="247"/>
      <c r="L2" s="247"/>
      <c r="M2" s="247"/>
      <c r="N2" s="247"/>
      <c r="O2" s="247"/>
      <c r="P2" s="247"/>
      <c r="Q2" s="247"/>
      <c r="R2" s="247"/>
      <c r="S2" s="247"/>
      <c r="T2" s="247"/>
      <c r="U2" s="247"/>
      <c r="V2" s="247"/>
      <c r="W2" s="247"/>
      <c r="X2" s="247"/>
      <c r="Y2" s="247"/>
      <c r="Z2" s="247"/>
      <c r="AA2" s="247"/>
    </row>
    <row r="3" spans="1:27" ht="20.25" customHeight="1" x14ac:dyDescent="0.3">
      <c r="A3" s="589" t="s">
        <v>46</v>
      </c>
      <c r="B3" s="590"/>
      <c r="C3" s="590"/>
      <c r="D3" s="590"/>
      <c r="E3" s="590"/>
      <c r="F3" s="590"/>
      <c r="G3" s="590"/>
      <c r="H3" s="247"/>
      <c r="I3" s="247"/>
      <c r="J3" s="247"/>
      <c r="K3" s="247"/>
      <c r="L3" s="247"/>
      <c r="M3" s="247"/>
      <c r="N3" s="247"/>
      <c r="O3" s="247"/>
      <c r="P3" s="247"/>
      <c r="Q3" s="247"/>
      <c r="R3" s="247"/>
      <c r="S3" s="247"/>
      <c r="T3" s="247"/>
      <c r="U3" s="247"/>
      <c r="V3" s="247"/>
      <c r="W3" s="247"/>
      <c r="X3" s="247"/>
      <c r="Y3" s="247"/>
      <c r="Z3" s="247"/>
      <c r="AA3" s="247"/>
    </row>
    <row r="4" spans="1:27" ht="20.25" customHeight="1" x14ac:dyDescent="0.3">
      <c r="A4" s="252"/>
      <c r="B4" s="253"/>
      <c r="C4" s="253"/>
      <c r="D4" s="253"/>
      <c r="E4" s="253"/>
      <c r="F4" s="253"/>
      <c r="G4" s="253"/>
      <c r="H4" s="247"/>
      <c r="I4" s="247"/>
      <c r="J4" s="247"/>
      <c r="K4" s="247"/>
      <c r="L4" s="247"/>
      <c r="M4" s="247"/>
      <c r="N4" s="247"/>
      <c r="O4" s="247"/>
      <c r="P4" s="247"/>
      <c r="Q4" s="247"/>
      <c r="R4" s="247"/>
      <c r="S4" s="247"/>
      <c r="T4" s="247"/>
      <c r="U4" s="247"/>
      <c r="V4" s="247"/>
      <c r="W4" s="247"/>
      <c r="X4" s="247"/>
      <c r="Y4" s="247"/>
      <c r="Z4" s="247"/>
      <c r="AA4" s="247"/>
    </row>
    <row r="5" spans="1:27" ht="14.25" customHeight="1" x14ac:dyDescent="0.3">
      <c r="A5" s="254" t="s">
        <v>3</v>
      </c>
      <c r="B5" s="591" t="s">
        <v>47</v>
      </c>
      <c r="C5" s="592"/>
      <c r="D5" s="592"/>
      <c r="E5" s="592"/>
      <c r="F5" s="592"/>
      <c r="G5" s="593"/>
      <c r="H5" s="247"/>
      <c r="I5" s="247"/>
      <c r="J5" s="247"/>
      <c r="K5" s="247"/>
      <c r="L5" s="247"/>
      <c r="M5" s="247"/>
      <c r="N5" s="247"/>
      <c r="O5" s="247"/>
      <c r="P5" s="247"/>
      <c r="Q5" s="247"/>
      <c r="R5" s="247"/>
      <c r="S5" s="247"/>
      <c r="T5" s="247"/>
      <c r="U5" s="247"/>
      <c r="V5" s="247"/>
      <c r="W5" s="247"/>
      <c r="X5" s="247"/>
      <c r="Y5" s="247"/>
      <c r="Z5" s="247"/>
      <c r="AA5" s="247"/>
    </row>
    <row r="6" spans="1:27" ht="14.25" customHeight="1" x14ac:dyDescent="0.3">
      <c r="A6" s="255"/>
      <c r="B6" s="255"/>
      <c r="C6" s="255"/>
      <c r="D6" s="255"/>
      <c r="E6" s="255"/>
      <c r="F6" s="255"/>
      <c r="G6" s="255"/>
      <c r="H6" s="247"/>
      <c r="I6" s="247"/>
      <c r="J6" s="247"/>
      <c r="K6" s="247"/>
      <c r="L6" s="247"/>
      <c r="M6" s="247"/>
      <c r="N6" s="247"/>
      <c r="O6" s="247"/>
      <c r="P6" s="247"/>
      <c r="Q6" s="247"/>
      <c r="R6" s="247"/>
      <c r="S6" s="247"/>
      <c r="T6" s="247"/>
      <c r="U6" s="247"/>
      <c r="V6" s="247"/>
      <c r="W6" s="247"/>
      <c r="X6" s="247"/>
      <c r="Y6" s="247"/>
      <c r="Z6" s="247"/>
      <c r="AA6" s="247"/>
    </row>
    <row r="7" spans="1:27" ht="21.75" customHeight="1" x14ac:dyDescent="0.3">
      <c r="A7" s="254" t="s">
        <v>0</v>
      </c>
      <c r="B7" s="591" t="s">
        <v>47</v>
      </c>
      <c r="C7" s="592"/>
      <c r="D7" s="592"/>
      <c r="E7" s="592"/>
      <c r="F7" s="592"/>
      <c r="G7" s="593"/>
      <c r="H7" s="246"/>
      <c r="I7" s="246"/>
      <c r="J7" s="246"/>
      <c r="K7" s="246"/>
      <c r="L7" s="246"/>
      <c r="M7" s="246"/>
      <c r="N7" s="246"/>
      <c r="O7" s="246"/>
      <c r="P7" s="247"/>
      <c r="Q7" s="247"/>
      <c r="R7" s="247"/>
      <c r="S7" s="247"/>
      <c r="T7" s="247"/>
      <c r="U7" s="247"/>
      <c r="V7" s="247"/>
      <c r="W7" s="247"/>
      <c r="X7" s="247"/>
      <c r="Y7" s="247"/>
      <c r="Z7" s="247"/>
      <c r="AA7" s="247"/>
    </row>
    <row r="8" spans="1:27" ht="14.25" customHeight="1" x14ac:dyDescent="0.3">
      <c r="A8" s="246"/>
      <c r="B8" s="246"/>
      <c r="C8" s="246"/>
      <c r="D8" s="246"/>
      <c r="E8" s="246"/>
      <c r="F8" s="246"/>
      <c r="G8" s="255"/>
      <c r="H8" s="247"/>
      <c r="I8" s="247"/>
      <c r="J8" s="247"/>
      <c r="K8" s="247"/>
      <c r="L8" s="247"/>
      <c r="M8" s="247"/>
      <c r="N8" s="247"/>
      <c r="O8" s="247"/>
      <c r="P8" s="247"/>
      <c r="Q8" s="247"/>
      <c r="R8" s="247"/>
      <c r="S8" s="247"/>
      <c r="T8" s="247"/>
      <c r="U8" s="247"/>
      <c r="V8" s="247"/>
      <c r="W8" s="247"/>
      <c r="X8" s="247"/>
      <c r="Y8" s="247"/>
      <c r="Z8" s="247"/>
      <c r="AA8" s="247"/>
    </row>
    <row r="9" spans="1:27" ht="13.5" customHeight="1" x14ac:dyDescent="0.3">
      <c r="A9" s="597" t="s">
        <v>6</v>
      </c>
      <c r="B9" s="599" t="s">
        <v>48</v>
      </c>
      <c r="C9" s="600"/>
      <c r="D9" s="600"/>
      <c r="E9" s="600"/>
      <c r="F9" s="600"/>
      <c r="G9" s="601"/>
      <c r="H9" s="246"/>
      <c r="I9" s="246"/>
      <c r="J9" s="246"/>
      <c r="K9" s="246"/>
      <c r="L9" s="246"/>
      <c r="M9" s="246"/>
      <c r="N9" s="247"/>
      <c r="O9" s="594"/>
      <c r="P9" s="588"/>
      <c r="Q9" s="588"/>
      <c r="R9" s="588"/>
      <c r="S9" s="588"/>
      <c r="T9" s="588"/>
      <c r="U9" s="588"/>
      <c r="V9" s="588"/>
      <c r="W9" s="588"/>
      <c r="X9" s="588"/>
      <c r="Y9" s="588"/>
      <c r="Z9" s="588"/>
      <c r="AA9" s="588"/>
    </row>
    <row r="10" spans="1:27" ht="41.25" customHeight="1" x14ac:dyDescent="0.3">
      <c r="A10" s="598"/>
      <c r="B10" s="602"/>
      <c r="C10" s="590"/>
      <c r="D10" s="590"/>
      <c r="E10" s="590"/>
      <c r="F10" s="590"/>
      <c r="G10" s="603"/>
      <c r="H10" s="256"/>
      <c r="I10" s="256"/>
      <c r="J10" s="256"/>
      <c r="K10" s="256"/>
      <c r="L10" s="256"/>
      <c r="M10" s="256"/>
      <c r="N10" s="256"/>
      <c r="O10" s="256"/>
      <c r="P10" s="256"/>
      <c r="Q10" s="256"/>
      <c r="R10" s="256"/>
      <c r="S10" s="256"/>
      <c r="T10" s="256"/>
      <c r="U10" s="256"/>
      <c r="V10" s="256"/>
      <c r="W10" s="247"/>
      <c r="X10" s="247"/>
      <c r="Y10" s="247"/>
      <c r="Z10" s="247"/>
      <c r="AA10" s="247"/>
    </row>
    <row r="11" spans="1:27" ht="14.25" customHeight="1" x14ac:dyDescent="0.3">
      <c r="A11" s="246"/>
      <c r="B11" s="246"/>
      <c r="C11" s="246"/>
      <c r="D11" s="246"/>
      <c r="E11" s="246"/>
      <c r="F11" s="246"/>
      <c r="G11" s="255"/>
      <c r="H11" s="247"/>
      <c r="I11" s="247"/>
      <c r="J11" s="247"/>
      <c r="K11" s="247"/>
      <c r="L11" s="247"/>
      <c r="M11" s="247"/>
      <c r="N11" s="247"/>
      <c r="O11" s="247"/>
      <c r="P11" s="247"/>
      <c r="Q11" s="247"/>
      <c r="R11" s="247"/>
      <c r="S11" s="247"/>
      <c r="T11" s="247"/>
      <c r="U11" s="247"/>
      <c r="V11" s="247"/>
      <c r="W11" s="247"/>
      <c r="X11" s="247"/>
      <c r="Y11" s="247"/>
      <c r="Z11" s="247"/>
      <c r="AA11" s="247"/>
    </row>
    <row r="12" spans="1:27" ht="22.5" customHeight="1" x14ac:dyDescent="0.3">
      <c r="A12" s="254" t="s">
        <v>1</v>
      </c>
      <c r="B12" s="591" t="s">
        <v>47</v>
      </c>
      <c r="C12" s="592"/>
      <c r="D12" s="592"/>
      <c r="E12" s="592"/>
      <c r="F12" s="592"/>
      <c r="G12" s="593"/>
      <c r="H12" s="247"/>
      <c r="I12" s="247"/>
      <c r="J12" s="247"/>
      <c r="K12" s="247"/>
      <c r="L12" s="247"/>
      <c r="M12" s="247"/>
      <c r="N12" s="247"/>
      <c r="O12" s="247"/>
      <c r="P12" s="247"/>
      <c r="Q12" s="247"/>
      <c r="R12" s="247"/>
      <c r="S12" s="247"/>
      <c r="T12" s="247"/>
      <c r="U12" s="247"/>
      <c r="V12" s="247"/>
      <c r="W12" s="247"/>
      <c r="X12" s="247"/>
      <c r="Y12" s="247"/>
      <c r="Z12" s="247"/>
      <c r="AA12" s="247"/>
    </row>
    <row r="13" spans="1:27" ht="14.25" customHeight="1" x14ac:dyDescent="0.3">
      <c r="A13" s="246"/>
      <c r="B13" s="246"/>
      <c r="C13" s="246"/>
      <c r="D13" s="246"/>
      <c r="E13" s="246"/>
      <c r="F13" s="246"/>
      <c r="G13" s="255"/>
      <c r="H13" s="247"/>
      <c r="I13" s="247"/>
      <c r="J13" s="247"/>
      <c r="K13" s="247"/>
      <c r="L13" s="247"/>
      <c r="M13" s="247"/>
      <c r="N13" s="247"/>
      <c r="O13" s="247"/>
      <c r="P13" s="247"/>
      <c r="Q13" s="247"/>
      <c r="R13" s="247"/>
      <c r="S13" s="247"/>
      <c r="T13" s="247"/>
      <c r="U13" s="247"/>
      <c r="V13" s="247"/>
      <c r="W13" s="247"/>
      <c r="X13" s="247"/>
      <c r="Y13" s="247"/>
      <c r="Z13" s="247"/>
      <c r="AA13" s="247"/>
    </row>
    <row r="14" spans="1:27" ht="14.25" customHeight="1" x14ac:dyDescent="0.3">
      <c r="A14" s="255"/>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row>
    <row r="15" spans="1:27" ht="99.75" customHeight="1" x14ac:dyDescent="0.3">
      <c r="A15" s="257" t="s">
        <v>2</v>
      </c>
      <c r="B15" s="258" t="s">
        <v>7</v>
      </c>
      <c r="C15" s="258" t="s">
        <v>9</v>
      </c>
      <c r="D15" s="258" t="s">
        <v>5</v>
      </c>
      <c r="E15" s="595" t="s">
        <v>10</v>
      </c>
      <c r="F15" s="574"/>
      <c r="G15" s="258" t="s">
        <v>8</v>
      </c>
      <c r="H15" s="247"/>
      <c r="I15" s="247"/>
      <c r="J15" s="247"/>
      <c r="K15" s="247"/>
      <c r="L15" s="247"/>
      <c r="M15" s="247"/>
      <c r="N15" s="247"/>
      <c r="O15" s="247"/>
      <c r="P15" s="247"/>
      <c r="Q15" s="247"/>
      <c r="R15" s="247"/>
      <c r="S15" s="247"/>
      <c r="T15" s="247"/>
      <c r="U15" s="247"/>
      <c r="V15" s="247"/>
      <c r="W15" s="247"/>
      <c r="X15" s="247"/>
      <c r="Y15" s="247"/>
      <c r="Z15" s="247"/>
      <c r="AA15" s="247"/>
    </row>
    <row r="16" spans="1:27" ht="127.5" customHeight="1" x14ac:dyDescent="0.3">
      <c r="A16" s="573" t="s">
        <v>1427</v>
      </c>
      <c r="B16" s="259" t="s">
        <v>1428</v>
      </c>
      <c r="C16" s="260" t="s">
        <v>1429</v>
      </c>
      <c r="D16" s="260" t="s">
        <v>49</v>
      </c>
      <c r="E16" s="573" t="s">
        <v>1320</v>
      </c>
      <c r="F16" s="261" t="s">
        <v>1322</v>
      </c>
      <c r="G16" s="262"/>
      <c r="H16" s="248"/>
      <c r="I16" s="248"/>
      <c r="J16" s="248"/>
      <c r="K16" s="248"/>
      <c r="L16" s="248"/>
      <c r="M16" s="248"/>
      <c r="N16" s="248"/>
      <c r="O16" s="248"/>
      <c r="P16" s="248"/>
      <c r="Q16" s="248"/>
      <c r="R16" s="248"/>
      <c r="S16" s="248"/>
      <c r="T16" s="248"/>
      <c r="U16" s="248"/>
      <c r="V16" s="248"/>
      <c r="W16" s="248"/>
      <c r="X16" s="248"/>
      <c r="Y16" s="248"/>
      <c r="Z16" s="248"/>
      <c r="AA16" s="248"/>
    </row>
    <row r="17" spans="1:27" ht="154.5" customHeight="1" x14ac:dyDescent="0.3">
      <c r="A17" s="574"/>
      <c r="B17" s="259" t="s">
        <v>1430</v>
      </c>
      <c r="C17" s="260" t="s">
        <v>1431</v>
      </c>
      <c r="D17" s="260" t="s">
        <v>1432</v>
      </c>
      <c r="E17" s="575"/>
      <c r="F17" s="261" t="s">
        <v>1323</v>
      </c>
      <c r="G17" s="262"/>
      <c r="H17" s="248"/>
      <c r="I17" s="248"/>
      <c r="J17" s="248"/>
      <c r="K17" s="248"/>
      <c r="L17" s="248"/>
      <c r="M17" s="248"/>
      <c r="N17" s="248"/>
      <c r="O17" s="248"/>
      <c r="P17" s="248"/>
      <c r="Q17" s="248"/>
      <c r="R17" s="248"/>
      <c r="S17" s="248"/>
      <c r="T17" s="248"/>
      <c r="U17" s="248"/>
      <c r="V17" s="248"/>
      <c r="W17" s="248"/>
      <c r="X17" s="248"/>
      <c r="Y17" s="248"/>
      <c r="Z17" s="248"/>
      <c r="AA17" s="248"/>
    </row>
    <row r="18" spans="1:27" ht="90.75" customHeight="1" x14ac:dyDescent="0.3">
      <c r="A18" s="574"/>
      <c r="B18" s="583" t="s">
        <v>1433</v>
      </c>
      <c r="C18" s="573" t="s">
        <v>1431</v>
      </c>
      <c r="D18" s="573" t="s">
        <v>51</v>
      </c>
      <c r="E18" s="575"/>
      <c r="F18" s="261" t="s">
        <v>1324</v>
      </c>
      <c r="G18" s="262"/>
      <c r="H18" s="248"/>
      <c r="I18" s="248"/>
      <c r="J18" s="248"/>
      <c r="K18" s="248"/>
      <c r="L18" s="248"/>
      <c r="M18" s="248"/>
      <c r="N18" s="248"/>
      <c r="O18" s="248"/>
      <c r="P18" s="248"/>
      <c r="Q18" s="248"/>
      <c r="R18" s="248"/>
      <c r="S18" s="248"/>
      <c r="T18" s="248"/>
      <c r="U18" s="248"/>
      <c r="V18" s="248"/>
      <c r="W18" s="248"/>
      <c r="X18" s="248"/>
      <c r="Y18" s="248"/>
      <c r="Z18" s="248"/>
      <c r="AA18" s="248"/>
    </row>
    <row r="19" spans="1:27" ht="78.75" customHeight="1" x14ac:dyDescent="0.3">
      <c r="A19" s="574"/>
      <c r="B19" s="583"/>
      <c r="C19" s="573"/>
      <c r="D19" s="596"/>
      <c r="E19" s="575"/>
      <c r="F19" s="261" t="s">
        <v>1321</v>
      </c>
      <c r="G19" s="263"/>
      <c r="H19" s="248"/>
      <c r="I19" s="248"/>
      <c r="J19" s="248"/>
      <c r="K19" s="248"/>
      <c r="L19" s="248"/>
      <c r="M19" s="248"/>
      <c r="N19" s="248"/>
      <c r="O19" s="248"/>
      <c r="P19" s="248"/>
      <c r="Q19" s="248"/>
      <c r="R19" s="248"/>
      <c r="S19" s="248"/>
      <c r="T19" s="248"/>
      <c r="U19" s="248"/>
      <c r="V19" s="248"/>
      <c r="W19" s="248"/>
      <c r="X19" s="248"/>
      <c r="Y19" s="248"/>
      <c r="Z19" s="248"/>
      <c r="AA19" s="248"/>
    </row>
    <row r="20" spans="1:27" ht="154.5" customHeight="1" x14ac:dyDescent="0.3">
      <c r="A20" s="573" t="s">
        <v>1434</v>
      </c>
      <c r="B20" s="259" t="s">
        <v>1435</v>
      </c>
      <c r="C20" s="260" t="s">
        <v>52</v>
      </c>
      <c r="D20" s="250">
        <v>0</v>
      </c>
      <c r="E20" s="573" t="s">
        <v>1320</v>
      </c>
      <c r="F20" s="261" t="s">
        <v>1322</v>
      </c>
      <c r="G20" s="262"/>
      <c r="H20" s="248"/>
      <c r="I20" s="248"/>
      <c r="J20" s="248"/>
      <c r="K20" s="248"/>
      <c r="L20" s="248"/>
      <c r="M20" s="248"/>
      <c r="N20" s="248"/>
      <c r="O20" s="248"/>
      <c r="P20" s="248"/>
      <c r="Q20" s="248"/>
      <c r="R20" s="248"/>
      <c r="S20" s="248"/>
      <c r="T20" s="248"/>
      <c r="U20" s="248"/>
      <c r="V20" s="248"/>
      <c r="W20" s="248"/>
      <c r="X20" s="248"/>
      <c r="Y20" s="248"/>
      <c r="Z20" s="248"/>
      <c r="AA20" s="248"/>
    </row>
    <row r="21" spans="1:27" ht="165.75" customHeight="1" x14ac:dyDescent="0.3">
      <c r="A21" s="574"/>
      <c r="B21" s="259" t="s">
        <v>1436</v>
      </c>
      <c r="C21" s="260" t="s">
        <v>54</v>
      </c>
      <c r="D21" s="250">
        <v>0</v>
      </c>
      <c r="E21" s="575"/>
      <c r="F21" s="261" t="s">
        <v>1323</v>
      </c>
      <c r="G21" s="262"/>
      <c r="H21" s="248"/>
      <c r="I21" s="248"/>
      <c r="J21" s="248"/>
      <c r="K21" s="248"/>
      <c r="L21" s="248"/>
      <c r="M21" s="248"/>
      <c r="N21" s="248"/>
      <c r="O21" s="248"/>
      <c r="P21" s="248"/>
      <c r="Q21" s="248"/>
      <c r="R21" s="248"/>
      <c r="S21" s="248"/>
      <c r="T21" s="248"/>
      <c r="U21" s="248"/>
      <c r="V21" s="248"/>
      <c r="W21" s="248"/>
      <c r="X21" s="248"/>
      <c r="Y21" s="248"/>
      <c r="Z21" s="248"/>
      <c r="AA21" s="248"/>
    </row>
    <row r="22" spans="1:27" ht="212.25" customHeight="1" x14ac:dyDescent="0.3">
      <c r="A22" s="574"/>
      <c r="B22" s="259" t="s">
        <v>1437</v>
      </c>
      <c r="C22" s="573" t="s">
        <v>55</v>
      </c>
      <c r="D22" s="250">
        <v>0</v>
      </c>
      <c r="E22" s="575"/>
      <c r="F22" s="261" t="s">
        <v>1324</v>
      </c>
      <c r="G22" s="262"/>
      <c r="H22" s="248"/>
      <c r="I22" s="248"/>
      <c r="J22" s="248"/>
      <c r="K22" s="248"/>
      <c r="L22" s="248"/>
      <c r="M22" s="248"/>
      <c r="N22" s="248"/>
      <c r="O22" s="248"/>
      <c r="P22" s="248"/>
      <c r="Q22" s="248"/>
      <c r="R22" s="248"/>
      <c r="S22" s="248"/>
      <c r="T22" s="248"/>
      <c r="U22" s="248"/>
      <c r="V22" s="248"/>
      <c r="W22" s="248"/>
      <c r="X22" s="248"/>
      <c r="Y22" s="248"/>
      <c r="Z22" s="248"/>
      <c r="AA22" s="248"/>
    </row>
    <row r="23" spans="1:27" ht="217.5" customHeight="1" x14ac:dyDescent="0.3">
      <c r="A23" s="574"/>
      <c r="B23" s="259" t="s">
        <v>1438</v>
      </c>
      <c r="C23" s="573"/>
      <c r="D23" s="250">
        <v>0</v>
      </c>
      <c r="E23" s="575"/>
      <c r="F23" s="261" t="s">
        <v>1321</v>
      </c>
      <c r="G23" s="263"/>
      <c r="H23" s="248"/>
      <c r="I23" s="248"/>
      <c r="J23" s="248"/>
      <c r="K23" s="248"/>
      <c r="L23" s="248"/>
      <c r="M23" s="248"/>
      <c r="N23" s="248"/>
      <c r="O23" s="248"/>
      <c r="P23" s="248"/>
      <c r="Q23" s="248"/>
      <c r="R23" s="248"/>
      <c r="S23" s="248"/>
      <c r="T23" s="248"/>
      <c r="U23" s="248"/>
      <c r="V23" s="248"/>
      <c r="W23" s="248"/>
      <c r="X23" s="248"/>
      <c r="Y23" s="248"/>
      <c r="Z23" s="248"/>
      <c r="AA23" s="248"/>
    </row>
    <row r="24" spans="1:27" ht="30" customHeight="1" x14ac:dyDescent="0.3">
      <c r="A24" s="577" t="s">
        <v>56</v>
      </c>
      <c r="B24" s="578"/>
      <c r="C24" s="578"/>
      <c r="D24" s="578"/>
      <c r="E24" s="578"/>
      <c r="F24" s="578"/>
      <c r="G24" s="578"/>
      <c r="H24" s="249"/>
      <c r="I24" s="249"/>
      <c r="J24" s="249"/>
      <c r="K24" s="249"/>
      <c r="L24" s="249"/>
      <c r="M24" s="249"/>
      <c r="N24" s="249"/>
      <c r="O24" s="249"/>
      <c r="P24" s="249"/>
      <c r="Q24" s="249"/>
      <c r="R24" s="249"/>
      <c r="S24" s="249"/>
      <c r="T24" s="249"/>
      <c r="U24" s="249"/>
      <c r="V24" s="249"/>
      <c r="W24" s="249"/>
      <c r="X24" s="249"/>
      <c r="Y24" s="249"/>
      <c r="Z24" s="249"/>
      <c r="AA24" s="249"/>
    </row>
    <row r="25" spans="1:27" ht="174.75" customHeight="1" x14ac:dyDescent="0.3">
      <c r="A25" s="579" t="s">
        <v>1304</v>
      </c>
      <c r="B25" s="581" t="s">
        <v>1439</v>
      </c>
      <c r="C25" s="264"/>
      <c r="D25" s="264"/>
      <c r="E25" s="573" t="s">
        <v>1320</v>
      </c>
      <c r="F25" s="261" t="s">
        <v>1322</v>
      </c>
      <c r="G25" s="264"/>
      <c r="H25" s="249"/>
      <c r="I25" s="249"/>
      <c r="J25" s="249"/>
      <c r="K25" s="249"/>
      <c r="L25" s="249"/>
      <c r="M25" s="249"/>
      <c r="N25" s="249"/>
      <c r="O25" s="249"/>
      <c r="P25" s="249"/>
      <c r="Q25" s="249"/>
      <c r="R25" s="249"/>
      <c r="S25" s="249"/>
      <c r="T25" s="249"/>
      <c r="U25" s="249"/>
      <c r="V25" s="249"/>
      <c r="W25" s="249"/>
      <c r="X25" s="249"/>
      <c r="Y25" s="249"/>
      <c r="Z25" s="249"/>
      <c r="AA25" s="249"/>
    </row>
    <row r="26" spans="1:27" ht="409.5" customHeight="1" x14ac:dyDescent="0.3">
      <c r="A26" s="580"/>
      <c r="B26" s="582"/>
      <c r="C26" s="260" t="s">
        <v>57</v>
      </c>
      <c r="D26" s="260" t="s">
        <v>58</v>
      </c>
      <c r="E26" s="575"/>
      <c r="F26" s="261" t="s">
        <v>1323</v>
      </c>
      <c r="G26" s="262"/>
      <c r="H26" s="248"/>
      <c r="I26" s="248"/>
      <c r="J26" s="248"/>
      <c r="K26" s="248"/>
      <c r="L26" s="248"/>
      <c r="M26" s="248"/>
      <c r="N26" s="248"/>
      <c r="O26" s="248"/>
      <c r="P26" s="248"/>
      <c r="Q26" s="248"/>
      <c r="R26" s="248"/>
      <c r="S26" s="248"/>
      <c r="T26" s="248"/>
      <c r="U26" s="248"/>
      <c r="V26" s="248"/>
      <c r="W26" s="248"/>
      <c r="X26" s="248"/>
      <c r="Y26" s="248"/>
      <c r="Z26" s="248"/>
      <c r="AA26" s="248"/>
    </row>
    <row r="27" spans="1:27" ht="136.5" customHeight="1" x14ac:dyDescent="0.3">
      <c r="A27" s="260" t="s">
        <v>1305</v>
      </c>
      <c r="B27" s="260" t="s">
        <v>1440</v>
      </c>
      <c r="C27" s="260" t="s">
        <v>59</v>
      </c>
      <c r="D27" s="260" t="s">
        <v>60</v>
      </c>
      <c r="E27" s="575"/>
      <c r="F27" s="261" t="s">
        <v>1324</v>
      </c>
      <c r="G27" s="262"/>
      <c r="H27" s="248"/>
      <c r="I27" s="248"/>
      <c r="J27" s="248"/>
      <c r="K27" s="248"/>
      <c r="L27" s="248"/>
      <c r="M27" s="248"/>
      <c r="N27" s="248"/>
      <c r="O27" s="248"/>
      <c r="P27" s="248"/>
      <c r="Q27" s="248"/>
      <c r="R27" s="248"/>
      <c r="S27" s="248"/>
      <c r="T27" s="248"/>
      <c r="U27" s="248"/>
      <c r="V27" s="248"/>
      <c r="W27" s="248"/>
      <c r="X27" s="248"/>
      <c r="Y27" s="248"/>
      <c r="Z27" s="248"/>
      <c r="AA27" s="248"/>
    </row>
    <row r="28" spans="1:27" ht="94.5" customHeight="1" x14ac:dyDescent="0.3">
      <c r="A28" s="260" t="s">
        <v>1306</v>
      </c>
      <c r="B28" s="260" t="s">
        <v>1441</v>
      </c>
      <c r="C28" s="265" t="s">
        <v>61</v>
      </c>
      <c r="D28" s="260" t="s">
        <v>62</v>
      </c>
      <c r="E28" s="575"/>
      <c r="F28" s="261" t="s">
        <v>1321</v>
      </c>
      <c r="G28" s="262"/>
      <c r="H28" s="248"/>
      <c r="I28" s="248"/>
      <c r="J28" s="248"/>
      <c r="K28" s="248"/>
      <c r="L28" s="248"/>
      <c r="M28" s="248"/>
      <c r="N28" s="248"/>
      <c r="O28" s="248"/>
      <c r="P28" s="248"/>
      <c r="Q28" s="248"/>
      <c r="R28" s="248"/>
      <c r="S28" s="248"/>
      <c r="T28" s="248"/>
      <c r="U28" s="248"/>
      <c r="V28" s="248"/>
      <c r="W28" s="248"/>
      <c r="X28" s="248"/>
      <c r="Y28" s="248"/>
      <c r="Z28" s="248"/>
      <c r="AA28" s="248"/>
    </row>
    <row r="29" spans="1:27" ht="123" customHeight="1" x14ac:dyDescent="0.3">
      <c r="A29" s="573" t="s">
        <v>1307</v>
      </c>
      <c r="B29" s="259" t="s">
        <v>1442</v>
      </c>
      <c r="C29" s="265" t="s">
        <v>63</v>
      </c>
      <c r="D29" s="266">
        <v>300</v>
      </c>
      <c r="E29" s="573" t="s">
        <v>1320</v>
      </c>
      <c r="F29" s="261" t="s">
        <v>1322</v>
      </c>
      <c r="G29" s="262"/>
      <c r="H29" s="248"/>
      <c r="I29" s="248"/>
      <c r="J29" s="248"/>
      <c r="K29" s="248"/>
      <c r="L29" s="248"/>
      <c r="M29" s="248"/>
      <c r="N29" s="248"/>
      <c r="O29" s="248"/>
      <c r="P29" s="248"/>
      <c r="Q29" s="248"/>
      <c r="R29" s="248"/>
      <c r="S29" s="248"/>
      <c r="T29" s="248"/>
      <c r="U29" s="248"/>
      <c r="V29" s="248"/>
      <c r="W29" s="248"/>
      <c r="X29" s="248"/>
      <c r="Y29" s="248"/>
      <c r="Z29" s="248"/>
      <c r="AA29" s="248"/>
    </row>
    <row r="30" spans="1:27" ht="276" customHeight="1" x14ac:dyDescent="0.3">
      <c r="A30" s="574"/>
      <c r="B30" s="259" t="s">
        <v>1443</v>
      </c>
      <c r="C30" s="260" t="s">
        <v>64</v>
      </c>
      <c r="D30" s="260" t="s">
        <v>65</v>
      </c>
      <c r="E30" s="575"/>
      <c r="F30" s="261" t="s">
        <v>1323</v>
      </c>
      <c r="G30" s="262"/>
      <c r="H30" s="248"/>
      <c r="I30" s="248"/>
      <c r="J30" s="248"/>
      <c r="K30" s="248"/>
      <c r="L30" s="248"/>
      <c r="M30" s="248"/>
      <c r="N30" s="248"/>
      <c r="O30" s="248"/>
      <c r="P30" s="248"/>
      <c r="Q30" s="248"/>
      <c r="R30" s="248"/>
      <c r="S30" s="248"/>
      <c r="T30" s="248"/>
      <c r="U30" s="248"/>
      <c r="V30" s="248"/>
      <c r="W30" s="248"/>
      <c r="X30" s="248"/>
      <c r="Y30" s="248"/>
      <c r="Z30" s="248"/>
      <c r="AA30" s="248"/>
    </row>
    <row r="31" spans="1:27" ht="180.75" customHeight="1" x14ac:dyDescent="0.3">
      <c r="A31" s="574"/>
      <c r="B31" s="583" t="s">
        <v>1444</v>
      </c>
      <c r="C31" s="584" t="s">
        <v>66</v>
      </c>
      <c r="D31" s="585" t="s">
        <v>67</v>
      </c>
      <c r="E31" s="575"/>
      <c r="F31" s="261" t="s">
        <v>1324</v>
      </c>
      <c r="G31" s="262"/>
      <c r="H31" s="248"/>
      <c r="I31" s="248"/>
      <c r="J31" s="248"/>
      <c r="K31" s="248"/>
      <c r="L31" s="248"/>
      <c r="M31" s="248"/>
      <c r="N31" s="248"/>
      <c r="O31" s="248"/>
      <c r="P31" s="248"/>
      <c r="Q31" s="248"/>
      <c r="R31" s="248"/>
      <c r="S31" s="248"/>
      <c r="T31" s="248"/>
      <c r="U31" s="248"/>
      <c r="V31" s="248"/>
      <c r="W31" s="248"/>
      <c r="X31" s="248"/>
      <c r="Y31" s="248"/>
      <c r="Z31" s="248"/>
      <c r="AA31" s="248"/>
    </row>
    <row r="32" spans="1:27" ht="39" customHeight="1" x14ac:dyDescent="0.3">
      <c r="A32" s="574"/>
      <c r="B32" s="583"/>
      <c r="C32" s="584"/>
      <c r="D32" s="586"/>
      <c r="E32" s="575"/>
      <c r="F32" s="261" t="s">
        <v>1321</v>
      </c>
      <c r="G32" s="263"/>
      <c r="H32" s="248"/>
      <c r="I32" s="248"/>
      <c r="J32" s="248"/>
      <c r="K32" s="248"/>
      <c r="L32" s="248"/>
      <c r="M32" s="248"/>
      <c r="N32" s="248"/>
      <c r="O32" s="248"/>
      <c r="P32" s="248"/>
      <c r="Q32" s="248"/>
      <c r="R32" s="248"/>
      <c r="S32" s="248"/>
      <c r="T32" s="248"/>
      <c r="U32" s="248"/>
      <c r="V32" s="248"/>
      <c r="W32" s="248"/>
      <c r="X32" s="248"/>
      <c r="Y32" s="248"/>
      <c r="Z32" s="248"/>
      <c r="AA32" s="248"/>
    </row>
    <row r="33" spans="1:27" ht="19.5" customHeight="1" x14ac:dyDescent="0.3">
      <c r="A33" s="573" t="s">
        <v>1308</v>
      </c>
      <c r="B33" s="267" t="s">
        <v>68</v>
      </c>
      <c r="C33" s="268" t="s">
        <v>69</v>
      </c>
      <c r="D33" s="268" t="s">
        <v>69</v>
      </c>
      <c r="E33" s="573" t="s">
        <v>1320</v>
      </c>
      <c r="F33" s="261" t="s">
        <v>1322</v>
      </c>
      <c r="G33" s="262"/>
      <c r="H33" s="248"/>
      <c r="I33" s="248"/>
      <c r="J33" s="248"/>
      <c r="K33" s="248"/>
      <c r="L33" s="248"/>
      <c r="M33" s="248"/>
      <c r="N33" s="248"/>
      <c r="O33" s="248"/>
      <c r="P33" s="248"/>
      <c r="Q33" s="248"/>
      <c r="R33" s="248"/>
      <c r="S33" s="248"/>
      <c r="T33" s="248"/>
      <c r="U33" s="248"/>
      <c r="V33" s="248"/>
      <c r="W33" s="248"/>
      <c r="X33" s="248"/>
      <c r="Y33" s="248"/>
      <c r="Z33" s="248"/>
      <c r="AA33" s="248"/>
    </row>
    <row r="34" spans="1:27" ht="74.25" customHeight="1" x14ac:dyDescent="0.3">
      <c r="A34" s="574"/>
      <c r="B34" s="259" t="s">
        <v>1445</v>
      </c>
      <c r="C34" s="573" t="s">
        <v>70</v>
      </c>
      <c r="D34" s="576" t="s">
        <v>60</v>
      </c>
      <c r="E34" s="575"/>
      <c r="F34" s="261" t="s">
        <v>1323</v>
      </c>
      <c r="G34" s="262"/>
      <c r="H34" s="248"/>
      <c r="I34" s="248"/>
      <c r="J34" s="248"/>
      <c r="K34" s="248"/>
      <c r="L34" s="248"/>
      <c r="M34" s="248"/>
      <c r="N34" s="248"/>
      <c r="O34" s="248"/>
      <c r="P34" s="248"/>
      <c r="Q34" s="248"/>
      <c r="R34" s="248"/>
      <c r="S34" s="248"/>
      <c r="T34" s="248"/>
      <c r="U34" s="248"/>
      <c r="V34" s="248"/>
      <c r="W34" s="248"/>
      <c r="X34" s="248"/>
      <c r="Y34" s="248"/>
      <c r="Z34" s="248"/>
      <c r="AA34" s="248"/>
    </row>
    <row r="35" spans="1:27" ht="75.75" customHeight="1" x14ac:dyDescent="0.3">
      <c r="A35" s="574"/>
      <c r="B35" s="259" t="s">
        <v>1446</v>
      </c>
      <c r="C35" s="573"/>
      <c r="D35" s="576"/>
      <c r="E35" s="575"/>
      <c r="F35" s="261" t="s">
        <v>1324</v>
      </c>
      <c r="G35" s="262"/>
      <c r="H35" s="248"/>
      <c r="I35" s="248"/>
      <c r="J35" s="248"/>
      <c r="K35" s="248"/>
      <c r="L35" s="248"/>
      <c r="M35" s="248"/>
      <c r="N35" s="248"/>
      <c r="O35" s="248"/>
      <c r="P35" s="248"/>
      <c r="Q35" s="248"/>
      <c r="R35" s="248"/>
      <c r="S35" s="248"/>
      <c r="T35" s="248"/>
      <c r="U35" s="248"/>
      <c r="V35" s="248"/>
      <c r="W35" s="248"/>
      <c r="X35" s="248"/>
      <c r="Y35" s="248"/>
      <c r="Z35" s="248"/>
      <c r="AA35" s="248"/>
    </row>
    <row r="36" spans="1:27" ht="79.5" customHeight="1" x14ac:dyDescent="0.3">
      <c r="A36" s="574"/>
      <c r="B36" s="259" t="s">
        <v>1447</v>
      </c>
      <c r="C36" s="573"/>
      <c r="D36" s="576"/>
      <c r="E36" s="575"/>
      <c r="F36" s="261" t="s">
        <v>1321</v>
      </c>
      <c r="G36" s="263"/>
      <c r="H36" s="248"/>
      <c r="I36" s="248"/>
      <c r="J36" s="248"/>
      <c r="K36" s="248"/>
      <c r="L36" s="248"/>
      <c r="M36" s="248"/>
      <c r="N36" s="248"/>
      <c r="O36" s="248"/>
      <c r="P36" s="248"/>
      <c r="Q36" s="248"/>
      <c r="R36" s="248"/>
      <c r="S36" s="248"/>
      <c r="T36" s="248"/>
      <c r="U36" s="248"/>
      <c r="V36" s="248"/>
      <c r="W36" s="248"/>
      <c r="X36" s="248"/>
      <c r="Y36" s="248"/>
      <c r="Z36" s="248"/>
      <c r="AA36" s="248"/>
    </row>
    <row r="37" spans="1:27" ht="24" customHeight="1" x14ac:dyDescent="0.3">
      <c r="A37" s="577" t="s">
        <v>71</v>
      </c>
      <c r="B37" s="574"/>
      <c r="C37" s="574"/>
      <c r="D37" s="574"/>
      <c r="E37" s="574"/>
      <c r="F37" s="574"/>
      <c r="G37" s="574"/>
      <c r="H37" s="248"/>
      <c r="I37" s="248"/>
      <c r="J37" s="248"/>
      <c r="K37" s="248"/>
      <c r="L37" s="248"/>
      <c r="M37" s="248"/>
      <c r="N37" s="248"/>
      <c r="O37" s="248"/>
      <c r="P37" s="248"/>
      <c r="Q37" s="248"/>
      <c r="R37" s="248"/>
      <c r="S37" s="248"/>
      <c r="T37" s="248"/>
      <c r="U37" s="248"/>
      <c r="V37" s="248"/>
      <c r="W37" s="248"/>
      <c r="X37" s="248"/>
      <c r="Y37" s="248"/>
      <c r="Z37" s="248"/>
      <c r="AA37" s="248"/>
    </row>
    <row r="38" spans="1:27" ht="27.75" customHeight="1" x14ac:dyDescent="0.3">
      <c r="A38" s="573" t="s">
        <v>1309</v>
      </c>
      <c r="B38" s="267" t="s">
        <v>1448</v>
      </c>
      <c r="C38" s="573" t="s">
        <v>72</v>
      </c>
      <c r="D38" s="579" t="s">
        <v>73</v>
      </c>
      <c r="E38" s="573" t="s">
        <v>1320</v>
      </c>
      <c r="F38" s="261" t="s">
        <v>1322</v>
      </c>
      <c r="G38" s="262"/>
      <c r="H38" s="248"/>
      <c r="I38" s="248"/>
      <c r="J38" s="248"/>
      <c r="K38" s="248"/>
      <c r="L38" s="248"/>
      <c r="M38" s="248"/>
      <c r="N38" s="248"/>
      <c r="O38" s="248"/>
      <c r="P38" s="248"/>
      <c r="Q38" s="248"/>
      <c r="R38" s="248"/>
      <c r="S38" s="248"/>
      <c r="T38" s="248"/>
      <c r="U38" s="248"/>
      <c r="V38" s="248"/>
      <c r="W38" s="248"/>
      <c r="X38" s="248"/>
      <c r="Y38" s="248"/>
      <c r="Z38" s="248"/>
      <c r="AA38" s="248"/>
    </row>
    <row r="39" spans="1:27" ht="24" customHeight="1" x14ac:dyDescent="0.3">
      <c r="A39" s="574"/>
      <c r="B39" s="259" t="s">
        <v>1449</v>
      </c>
      <c r="C39" s="573"/>
      <c r="D39" s="605"/>
      <c r="E39" s="575"/>
      <c r="F39" s="261" t="s">
        <v>1323</v>
      </c>
      <c r="G39" s="262"/>
      <c r="H39" s="248"/>
      <c r="I39" s="248"/>
      <c r="J39" s="248"/>
      <c r="K39" s="248"/>
      <c r="L39" s="248"/>
      <c r="M39" s="248"/>
      <c r="N39" s="248"/>
      <c r="O39" s="248"/>
      <c r="P39" s="248"/>
      <c r="Q39" s="248"/>
      <c r="R39" s="248"/>
      <c r="S39" s="248"/>
      <c r="T39" s="248"/>
      <c r="U39" s="248"/>
      <c r="V39" s="248"/>
      <c r="W39" s="248"/>
      <c r="X39" s="248"/>
      <c r="Y39" s="248"/>
      <c r="Z39" s="248"/>
      <c r="AA39" s="248"/>
    </row>
    <row r="40" spans="1:27" ht="21" customHeight="1" x14ac:dyDescent="0.3">
      <c r="A40" s="574"/>
      <c r="B40" s="259" t="s">
        <v>1450</v>
      </c>
      <c r="C40" s="573"/>
      <c r="D40" s="605"/>
      <c r="E40" s="575"/>
      <c r="F40" s="261" t="s">
        <v>1324</v>
      </c>
      <c r="G40" s="262"/>
      <c r="H40" s="248"/>
      <c r="I40" s="248"/>
      <c r="J40" s="248"/>
      <c r="K40" s="248"/>
      <c r="L40" s="248"/>
      <c r="M40" s="248"/>
      <c r="N40" s="248"/>
      <c r="O40" s="248"/>
      <c r="P40" s="248"/>
      <c r="Q40" s="248"/>
      <c r="R40" s="248"/>
      <c r="S40" s="248"/>
      <c r="T40" s="248"/>
      <c r="U40" s="248"/>
      <c r="V40" s="248"/>
      <c r="W40" s="248"/>
      <c r="X40" s="248"/>
      <c r="Y40" s="248"/>
      <c r="Z40" s="248"/>
      <c r="AA40" s="248"/>
    </row>
    <row r="41" spans="1:27" ht="17.25" customHeight="1" x14ac:dyDescent="0.3">
      <c r="A41" s="574"/>
      <c r="B41" s="259" t="s">
        <v>1451</v>
      </c>
      <c r="C41" s="573"/>
      <c r="D41" s="580"/>
      <c r="E41" s="575"/>
      <c r="F41" s="261" t="s">
        <v>1321</v>
      </c>
      <c r="G41" s="263"/>
      <c r="H41" s="248"/>
      <c r="I41" s="248"/>
      <c r="J41" s="248"/>
      <c r="K41" s="248"/>
      <c r="L41" s="248"/>
      <c r="M41" s="248"/>
      <c r="N41" s="248"/>
      <c r="O41" s="248"/>
      <c r="P41" s="248"/>
      <c r="Q41" s="248"/>
      <c r="R41" s="248"/>
      <c r="S41" s="248"/>
      <c r="T41" s="248"/>
      <c r="U41" s="248"/>
      <c r="V41" s="248"/>
      <c r="W41" s="248"/>
      <c r="X41" s="248"/>
      <c r="Y41" s="248"/>
      <c r="Z41" s="248"/>
      <c r="AA41" s="248"/>
    </row>
    <row r="42" spans="1:27" ht="19.5" customHeight="1" x14ac:dyDescent="0.3">
      <c r="A42" s="573" t="s">
        <v>1310</v>
      </c>
      <c r="B42" s="259" t="s">
        <v>1452</v>
      </c>
      <c r="C42" s="250" t="s">
        <v>69</v>
      </c>
      <c r="D42" s="250" t="s">
        <v>69</v>
      </c>
      <c r="E42" s="573" t="s">
        <v>1320</v>
      </c>
      <c r="F42" s="261" t="s">
        <v>53</v>
      </c>
      <c r="G42" s="262"/>
      <c r="H42" s="248"/>
      <c r="I42" s="248"/>
      <c r="J42" s="248"/>
      <c r="K42" s="248"/>
      <c r="L42" s="248"/>
      <c r="M42" s="248"/>
      <c r="N42" s="248"/>
      <c r="O42" s="248"/>
      <c r="P42" s="248"/>
      <c r="Q42" s="248"/>
      <c r="R42" s="248"/>
      <c r="S42" s="248"/>
      <c r="T42" s="248"/>
      <c r="U42" s="248"/>
      <c r="V42" s="248"/>
      <c r="W42" s="248"/>
      <c r="X42" s="248"/>
      <c r="Y42" s="248"/>
      <c r="Z42" s="248"/>
      <c r="AA42" s="248"/>
    </row>
    <row r="43" spans="1:27" ht="82.5" customHeight="1" x14ac:dyDescent="0.3">
      <c r="A43" s="574"/>
      <c r="B43" s="259" t="s">
        <v>1453</v>
      </c>
      <c r="C43" s="260" t="s">
        <v>74</v>
      </c>
      <c r="D43" s="260" t="s">
        <v>75</v>
      </c>
      <c r="E43" s="575"/>
      <c r="F43" s="261" t="s">
        <v>1323</v>
      </c>
      <c r="G43" s="262"/>
      <c r="H43" s="248"/>
      <c r="I43" s="248"/>
      <c r="J43" s="248"/>
      <c r="K43" s="248"/>
      <c r="L43" s="248"/>
      <c r="M43" s="248"/>
      <c r="N43" s="248"/>
      <c r="O43" s="248"/>
      <c r="P43" s="248"/>
      <c r="Q43" s="248"/>
      <c r="R43" s="248"/>
      <c r="S43" s="248"/>
      <c r="T43" s="248"/>
      <c r="U43" s="248"/>
      <c r="V43" s="248"/>
      <c r="W43" s="248"/>
      <c r="X43" s="248"/>
      <c r="Y43" s="248"/>
      <c r="Z43" s="248"/>
      <c r="AA43" s="248"/>
    </row>
    <row r="44" spans="1:27" ht="21" customHeight="1" x14ac:dyDescent="0.3">
      <c r="A44" s="574"/>
      <c r="B44" s="583" t="s">
        <v>1454</v>
      </c>
      <c r="C44" s="584" t="s">
        <v>76</v>
      </c>
      <c r="D44" s="573" t="s">
        <v>60</v>
      </c>
      <c r="E44" s="575"/>
      <c r="F44" s="261" t="s">
        <v>1324</v>
      </c>
      <c r="G44" s="262"/>
      <c r="H44" s="248"/>
      <c r="I44" s="248"/>
      <c r="J44" s="248"/>
      <c r="K44" s="248"/>
      <c r="L44" s="248"/>
      <c r="M44" s="248"/>
      <c r="N44" s="248"/>
      <c r="O44" s="248"/>
      <c r="P44" s="248"/>
      <c r="Q44" s="248"/>
      <c r="R44" s="248"/>
      <c r="S44" s="248"/>
      <c r="T44" s="248"/>
      <c r="U44" s="248"/>
      <c r="V44" s="248"/>
      <c r="W44" s="248"/>
      <c r="X44" s="248"/>
      <c r="Y44" s="248"/>
      <c r="Z44" s="248"/>
      <c r="AA44" s="248"/>
    </row>
    <row r="45" spans="1:27" ht="67.5" customHeight="1" x14ac:dyDescent="0.3">
      <c r="A45" s="574"/>
      <c r="B45" s="583"/>
      <c r="C45" s="604"/>
      <c r="D45" s="573"/>
      <c r="E45" s="575"/>
      <c r="F45" s="261" t="s">
        <v>1321</v>
      </c>
      <c r="G45" s="263"/>
      <c r="H45" s="248"/>
      <c r="I45" s="248"/>
      <c r="J45" s="248"/>
      <c r="K45" s="248"/>
      <c r="L45" s="248"/>
      <c r="M45" s="248"/>
      <c r="N45" s="248"/>
      <c r="O45" s="248"/>
      <c r="P45" s="248"/>
      <c r="Q45" s="248"/>
      <c r="R45" s="248"/>
      <c r="S45" s="248"/>
      <c r="T45" s="248"/>
      <c r="U45" s="248"/>
      <c r="V45" s="248"/>
      <c r="W45" s="248"/>
      <c r="X45" s="248"/>
      <c r="Y45" s="248"/>
      <c r="Z45" s="248"/>
      <c r="AA45" s="248"/>
    </row>
    <row r="46" spans="1:27" ht="66" customHeight="1" x14ac:dyDescent="0.3">
      <c r="A46" s="573" t="s">
        <v>1311</v>
      </c>
      <c r="B46" s="267" t="s">
        <v>1455</v>
      </c>
      <c r="C46" s="260" t="s">
        <v>77</v>
      </c>
      <c r="D46" s="260" t="s">
        <v>78</v>
      </c>
      <c r="E46" s="573" t="s">
        <v>1325</v>
      </c>
      <c r="F46" s="261" t="s">
        <v>1322</v>
      </c>
      <c r="G46" s="262"/>
      <c r="H46" s="248"/>
      <c r="I46" s="248"/>
      <c r="J46" s="248"/>
      <c r="K46" s="248"/>
      <c r="L46" s="248"/>
      <c r="M46" s="248"/>
      <c r="N46" s="248"/>
      <c r="O46" s="248"/>
      <c r="P46" s="248"/>
      <c r="Q46" s="248"/>
      <c r="R46" s="248"/>
      <c r="S46" s="248"/>
      <c r="T46" s="248"/>
      <c r="U46" s="248"/>
      <c r="V46" s="248"/>
      <c r="W46" s="248"/>
      <c r="X46" s="248"/>
      <c r="Y46" s="248"/>
      <c r="Z46" s="248"/>
      <c r="AA46" s="248"/>
    </row>
    <row r="47" spans="1:27" ht="57.75" customHeight="1" x14ac:dyDescent="0.3">
      <c r="A47" s="574"/>
      <c r="B47" s="259" t="s">
        <v>1456</v>
      </c>
      <c r="C47" s="260" t="s">
        <v>79</v>
      </c>
      <c r="D47" s="260" t="s">
        <v>80</v>
      </c>
      <c r="E47" s="575"/>
      <c r="F47" s="261" t="s">
        <v>1323</v>
      </c>
      <c r="G47" s="262"/>
      <c r="H47" s="248"/>
      <c r="I47" s="248"/>
      <c r="J47" s="248"/>
      <c r="K47" s="248"/>
      <c r="L47" s="248"/>
      <c r="M47" s="248"/>
      <c r="N47" s="248"/>
      <c r="O47" s="248"/>
      <c r="P47" s="248"/>
      <c r="Q47" s="248"/>
      <c r="R47" s="248"/>
      <c r="S47" s="248"/>
      <c r="T47" s="248"/>
      <c r="U47" s="248"/>
      <c r="V47" s="248"/>
      <c r="W47" s="248"/>
      <c r="X47" s="248"/>
      <c r="Y47" s="248"/>
      <c r="Z47" s="248"/>
      <c r="AA47" s="248"/>
    </row>
    <row r="48" spans="1:27" ht="93" customHeight="1" x14ac:dyDescent="0.3">
      <c r="A48" s="574"/>
      <c r="B48" s="259" t="s">
        <v>1457</v>
      </c>
      <c r="C48" s="260" t="s">
        <v>81</v>
      </c>
      <c r="D48" s="260" t="s">
        <v>60</v>
      </c>
      <c r="E48" s="575"/>
      <c r="F48" s="261" t="s">
        <v>1321</v>
      </c>
      <c r="G48" s="262"/>
      <c r="H48" s="248"/>
      <c r="I48" s="248"/>
      <c r="J48" s="248"/>
      <c r="K48" s="248"/>
      <c r="L48" s="248"/>
      <c r="M48" s="248"/>
      <c r="N48" s="248"/>
      <c r="O48" s="248"/>
      <c r="P48" s="248"/>
      <c r="Q48" s="248"/>
      <c r="R48" s="248"/>
      <c r="S48" s="248"/>
      <c r="T48" s="248"/>
      <c r="U48" s="248"/>
      <c r="V48" s="248"/>
      <c r="W48" s="248"/>
      <c r="X48" s="248"/>
      <c r="Y48" s="248"/>
      <c r="Z48" s="248"/>
      <c r="AA48" s="248"/>
    </row>
    <row r="49" spans="1:27" ht="98.25" customHeight="1" x14ac:dyDescent="0.3">
      <c r="A49" s="573" t="s">
        <v>1312</v>
      </c>
      <c r="B49" s="259" t="s">
        <v>1458</v>
      </c>
      <c r="C49" s="260" t="s">
        <v>82</v>
      </c>
      <c r="D49" s="266">
        <v>200</v>
      </c>
      <c r="E49" s="573" t="s">
        <v>1320</v>
      </c>
      <c r="F49" s="261" t="s">
        <v>1322</v>
      </c>
      <c r="G49" s="262"/>
      <c r="H49" s="248"/>
      <c r="I49" s="248"/>
      <c r="J49" s="248"/>
      <c r="K49" s="248"/>
      <c r="L49" s="248"/>
      <c r="M49" s="248"/>
      <c r="N49" s="248"/>
      <c r="O49" s="248"/>
      <c r="P49" s="248"/>
      <c r="Q49" s="248"/>
      <c r="R49" s="248"/>
      <c r="S49" s="248"/>
      <c r="T49" s="248"/>
      <c r="U49" s="248"/>
      <c r="V49" s="248"/>
      <c r="W49" s="248"/>
      <c r="X49" s="248"/>
      <c r="Y49" s="248"/>
      <c r="Z49" s="248"/>
      <c r="AA49" s="248"/>
    </row>
    <row r="50" spans="1:27" ht="93" customHeight="1" x14ac:dyDescent="0.3">
      <c r="A50" s="574"/>
      <c r="B50" s="259" t="s">
        <v>1459</v>
      </c>
      <c r="C50" s="260" t="s">
        <v>79</v>
      </c>
      <c r="D50" s="260" t="s">
        <v>78</v>
      </c>
      <c r="E50" s="575"/>
      <c r="F50" s="261" t="s">
        <v>1323</v>
      </c>
      <c r="G50" s="262"/>
      <c r="H50" s="248"/>
      <c r="I50" s="248"/>
      <c r="J50" s="248"/>
      <c r="K50" s="248"/>
      <c r="L50" s="248"/>
      <c r="M50" s="248"/>
      <c r="N50" s="248"/>
      <c r="O50" s="248"/>
      <c r="P50" s="248"/>
      <c r="Q50" s="248"/>
      <c r="R50" s="248"/>
      <c r="S50" s="248"/>
      <c r="T50" s="248"/>
      <c r="U50" s="248"/>
      <c r="V50" s="248"/>
      <c r="W50" s="248"/>
      <c r="X50" s="248"/>
      <c r="Y50" s="248"/>
      <c r="Z50" s="248"/>
      <c r="AA50" s="248"/>
    </row>
    <row r="51" spans="1:27" ht="21" customHeight="1" x14ac:dyDescent="0.3">
      <c r="A51" s="574"/>
      <c r="B51" s="583" t="s">
        <v>1460</v>
      </c>
      <c r="C51" s="573" t="s">
        <v>83</v>
      </c>
      <c r="D51" s="573" t="s">
        <v>60</v>
      </c>
      <c r="E51" s="575"/>
      <c r="F51" s="250"/>
      <c r="G51" s="262"/>
      <c r="H51" s="248"/>
      <c r="I51" s="248"/>
      <c r="J51" s="248"/>
      <c r="K51" s="248"/>
      <c r="L51" s="248"/>
      <c r="M51" s="248"/>
      <c r="N51" s="248"/>
      <c r="O51" s="248"/>
      <c r="P51" s="248"/>
      <c r="Q51" s="248"/>
      <c r="R51" s="248"/>
      <c r="S51" s="248"/>
      <c r="T51" s="248"/>
      <c r="U51" s="248"/>
      <c r="V51" s="248"/>
      <c r="W51" s="248"/>
      <c r="X51" s="248"/>
      <c r="Y51" s="248"/>
      <c r="Z51" s="248"/>
      <c r="AA51" s="248"/>
    </row>
    <row r="52" spans="1:27" ht="55.5" customHeight="1" x14ac:dyDescent="0.3">
      <c r="A52" s="574"/>
      <c r="B52" s="583"/>
      <c r="C52" s="606"/>
      <c r="D52" s="573"/>
      <c r="E52" s="575"/>
      <c r="F52" s="261" t="s">
        <v>1321</v>
      </c>
      <c r="G52" s="263"/>
      <c r="H52" s="248"/>
      <c r="I52" s="248"/>
      <c r="J52" s="248"/>
      <c r="K52" s="248"/>
      <c r="L52" s="248"/>
      <c r="M52" s="248"/>
      <c r="N52" s="248"/>
      <c r="O52" s="248"/>
      <c r="P52" s="248"/>
      <c r="Q52" s="248"/>
      <c r="R52" s="248"/>
      <c r="S52" s="248"/>
      <c r="T52" s="248"/>
      <c r="U52" s="248"/>
      <c r="V52" s="248"/>
      <c r="W52" s="248"/>
      <c r="X52" s="248"/>
      <c r="Y52" s="248"/>
      <c r="Z52" s="248"/>
      <c r="AA52" s="248"/>
    </row>
    <row r="53" spans="1:27" ht="14.25" customHeight="1" x14ac:dyDescent="0.3">
      <c r="A53" s="607" t="s">
        <v>84</v>
      </c>
      <c r="B53" s="574"/>
      <c r="C53" s="574"/>
      <c r="D53" s="574"/>
      <c r="E53" s="574"/>
      <c r="F53" s="574"/>
      <c r="G53" s="574"/>
      <c r="H53" s="248"/>
      <c r="I53" s="248"/>
      <c r="J53" s="248"/>
      <c r="K53" s="248"/>
      <c r="L53" s="248"/>
      <c r="M53" s="248"/>
      <c r="N53" s="248"/>
      <c r="O53" s="248"/>
      <c r="P53" s="248"/>
      <c r="Q53" s="248"/>
      <c r="R53" s="248"/>
      <c r="S53" s="248"/>
      <c r="T53" s="248"/>
      <c r="U53" s="248"/>
      <c r="V53" s="248"/>
      <c r="W53" s="248"/>
      <c r="X53" s="248"/>
      <c r="Y53" s="248"/>
      <c r="Z53" s="248"/>
      <c r="AA53" s="248"/>
    </row>
    <row r="54" spans="1:27" ht="263.25" customHeight="1" x14ac:dyDescent="0.3">
      <c r="A54" s="573" t="s">
        <v>1313</v>
      </c>
      <c r="B54" s="267" t="s">
        <v>1461</v>
      </c>
      <c r="C54" s="250" t="s">
        <v>1462</v>
      </c>
      <c r="D54" s="260" t="s">
        <v>1463</v>
      </c>
      <c r="E54" s="573" t="s">
        <v>1320</v>
      </c>
      <c r="F54" s="261" t="s">
        <v>1322</v>
      </c>
      <c r="G54" s="262"/>
      <c r="H54" s="248"/>
      <c r="I54" s="248"/>
      <c r="J54" s="248"/>
      <c r="K54" s="248"/>
      <c r="L54" s="248"/>
      <c r="M54" s="248"/>
      <c r="N54" s="248"/>
      <c r="O54" s="248"/>
      <c r="P54" s="248"/>
      <c r="Q54" s="248"/>
      <c r="R54" s="248"/>
      <c r="S54" s="248"/>
      <c r="T54" s="248"/>
      <c r="U54" s="248"/>
      <c r="V54" s="248"/>
      <c r="W54" s="248"/>
      <c r="X54" s="248"/>
      <c r="Y54" s="248"/>
      <c r="Z54" s="248"/>
      <c r="AA54" s="248"/>
    </row>
    <row r="55" spans="1:27" ht="252" customHeight="1" x14ac:dyDescent="0.3">
      <c r="A55" s="574"/>
      <c r="B55" s="259" t="s">
        <v>1464</v>
      </c>
      <c r="C55" s="260" t="s">
        <v>1465</v>
      </c>
      <c r="D55" s="260" t="s">
        <v>85</v>
      </c>
      <c r="E55" s="575"/>
      <c r="F55" s="261" t="s">
        <v>1323</v>
      </c>
      <c r="G55" s="262"/>
      <c r="H55" s="248"/>
      <c r="I55" s="248"/>
      <c r="J55" s="248"/>
      <c r="K55" s="248"/>
      <c r="L55" s="248"/>
      <c r="M55" s="248"/>
      <c r="N55" s="248"/>
      <c r="O55" s="248"/>
      <c r="P55" s="248"/>
      <c r="Q55" s="248"/>
      <c r="R55" s="248"/>
      <c r="S55" s="248"/>
      <c r="T55" s="248"/>
      <c r="U55" s="248"/>
      <c r="V55" s="248"/>
      <c r="W55" s="248"/>
      <c r="X55" s="248"/>
      <c r="Y55" s="248"/>
      <c r="Z55" s="248"/>
      <c r="AA55" s="248"/>
    </row>
    <row r="56" spans="1:27" ht="21" customHeight="1" x14ac:dyDescent="0.3">
      <c r="A56" s="574"/>
      <c r="B56" s="584" t="s">
        <v>1466</v>
      </c>
      <c r="C56" s="573" t="s">
        <v>86</v>
      </c>
      <c r="D56" s="608"/>
      <c r="E56" s="575"/>
      <c r="F56" s="250"/>
      <c r="G56" s="262"/>
      <c r="H56" s="248"/>
      <c r="I56" s="248"/>
      <c r="J56" s="248"/>
      <c r="K56" s="248"/>
      <c r="L56" s="248"/>
      <c r="M56" s="248"/>
      <c r="N56" s="248"/>
      <c r="O56" s="248"/>
      <c r="P56" s="248"/>
      <c r="Q56" s="248"/>
      <c r="R56" s="248"/>
      <c r="S56" s="248"/>
      <c r="T56" s="248"/>
      <c r="U56" s="248"/>
      <c r="V56" s="248"/>
      <c r="W56" s="248"/>
      <c r="X56" s="248"/>
      <c r="Y56" s="248"/>
      <c r="Z56" s="248"/>
      <c r="AA56" s="248"/>
    </row>
    <row r="57" spans="1:27" ht="152.25" customHeight="1" x14ac:dyDescent="0.3">
      <c r="A57" s="574"/>
      <c r="B57" s="584"/>
      <c r="C57" s="573"/>
      <c r="D57" s="608"/>
      <c r="E57" s="575"/>
      <c r="F57" s="261" t="s">
        <v>1321</v>
      </c>
      <c r="G57" s="263"/>
      <c r="H57" s="248"/>
      <c r="I57" s="248"/>
      <c r="J57" s="248"/>
      <c r="K57" s="248"/>
      <c r="L57" s="248"/>
      <c r="M57" s="248"/>
      <c r="N57" s="248"/>
      <c r="O57" s="248"/>
      <c r="P57" s="248"/>
      <c r="Q57" s="248"/>
      <c r="R57" s="248"/>
      <c r="S57" s="248"/>
      <c r="T57" s="248"/>
      <c r="U57" s="248"/>
      <c r="V57" s="248"/>
      <c r="W57" s="248"/>
      <c r="X57" s="248"/>
      <c r="Y57" s="248"/>
      <c r="Z57" s="248"/>
      <c r="AA57" s="248"/>
    </row>
    <row r="58" spans="1:27" ht="158.25" customHeight="1" x14ac:dyDescent="0.3">
      <c r="A58" s="573" t="s">
        <v>1314</v>
      </c>
      <c r="B58" s="259" t="s">
        <v>1467</v>
      </c>
      <c r="C58" s="250" t="s">
        <v>1468</v>
      </c>
      <c r="D58" s="250" t="s">
        <v>87</v>
      </c>
      <c r="E58" s="573" t="s">
        <v>1320</v>
      </c>
      <c r="F58" s="261" t="s">
        <v>1322</v>
      </c>
      <c r="G58" s="262"/>
      <c r="H58" s="248"/>
      <c r="I58" s="248"/>
      <c r="J58" s="248"/>
      <c r="K58" s="248"/>
      <c r="L58" s="248"/>
      <c r="M58" s="248"/>
      <c r="N58" s="248"/>
      <c r="O58" s="248"/>
      <c r="P58" s="248"/>
      <c r="Q58" s="248"/>
      <c r="R58" s="248"/>
      <c r="S58" s="248"/>
      <c r="T58" s="248"/>
      <c r="U58" s="248"/>
      <c r="V58" s="248"/>
      <c r="W58" s="248"/>
      <c r="X58" s="248"/>
      <c r="Y58" s="248"/>
      <c r="Z58" s="248"/>
      <c r="AA58" s="248"/>
    </row>
    <row r="59" spans="1:27" ht="90.75" customHeight="1" x14ac:dyDescent="0.3">
      <c r="A59" s="574"/>
      <c r="B59" s="259" t="s">
        <v>1469</v>
      </c>
      <c r="C59" s="250" t="s">
        <v>88</v>
      </c>
      <c r="D59" s="269" t="s">
        <v>89</v>
      </c>
      <c r="E59" s="575"/>
      <c r="F59" s="261" t="s">
        <v>1323</v>
      </c>
      <c r="G59" s="262"/>
      <c r="H59" s="248"/>
      <c r="I59" s="248"/>
      <c r="J59" s="248"/>
      <c r="K59" s="248"/>
      <c r="L59" s="248"/>
      <c r="M59" s="248"/>
      <c r="N59" s="248"/>
      <c r="O59" s="248"/>
      <c r="P59" s="248"/>
      <c r="Q59" s="248"/>
      <c r="R59" s="248"/>
      <c r="S59" s="248"/>
      <c r="T59" s="248"/>
      <c r="U59" s="248"/>
      <c r="V59" s="248"/>
      <c r="W59" s="248"/>
      <c r="X59" s="248"/>
      <c r="Y59" s="248"/>
      <c r="Z59" s="248"/>
      <c r="AA59" s="248"/>
    </row>
    <row r="60" spans="1:27" ht="21" customHeight="1" x14ac:dyDescent="0.3">
      <c r="A60" s="574"/>
      <c r="B60" s="583" t="s">
        <v>1470</v>
      </c>
      <c r="C60" s="573" t="s">
        <v>86</v>
      </c>
      <c r="D60" s="573" t="s">
        <v>90</v>
      </c>
      <c r="E60" s="575"/>
      <c r="F60" s="250"/>
      <c r="G60" s="262"/>
      <c r="H60" s="248"/>
      <c r="I60" s="248"/>
      <c r="J60" s="248"/>
      <c r="K60" s="248"/>
      <c r="L60" s="248"/>
      <c r="M60" s="248"/>
      <c r="N60" s="248"/>
      <c r="O60" s="248"/>
      <c r="P60" s="248"/>
      <c r="Q60" s="248"/>
      <c r="R60" s="248"/>
      <c r="S60" s="248"/>
      <c r="T60" s="248"/>
      <c r="U60" s="248"/>
      <c r="V60" s="248"/>
      <c r="W60" s="248"/>
      <c r="X60" s="248"/>
      <c r="Y60" s="248"/>
      <c r="Z60" s="248"/>
      <c r="AA60" s="248"/>
    </row>
    <row r="61" spans="1:27" ht="177" customHeight="1" x14ac:dyDescent="0.3">
      <c r="A61" s="574"/>
      <c r="B61" s="583"/>
      <c r="C61" s="606"/>
      <c r="D61" s="573"/>
      <c r="E61" s="575"/>
      <c r="F61" s="261" t="s">
        <v>1321</v>
      </c>
      <c r="G61" s="263"/>
      <c r="H61" s="248"/>
      <c r="I61" s="248"/>
      <c r="J61" s="248"/>
      <c r="K61" s="248"/>
      <c r="L61" s="248"/>
      <c r="M61" s="248"/>
      <c r="N61" s="248"/>
      <c r="O61" s="248"/>
      <c r="P61" s="248"/>
      <c r="Q61" s="248"/>
      <c r="R61" s="248"/>
      <c r="S61" s="248"/>
      <c r="T61" s="248"/>
      <c r="U61" s="248"/>
      <c r="V61" s="248"/>
      <c r="W61" s="248"/>
      <c r="X61" s="248"/>
      <c r="Y61" s="248"/>
      <c r="Z61" s="248"/>
      <c r="AA61" s="248"/>
    </row>
    <row r="62" spans="1:27" ht="112.5" customHeight="1" x14ac:dyDescent="0.3">
      <c r="A62" s="573" t="s">
        <v>1315</v>
      </c>
      <c r="B62" s="259" t="s">
        <v>1471</v>
      </c>
      <c r="C62" s="260" t="s">
        <v>1472</v>
      </c>
      <c r="D62" s="250">
        <v>0</v>
      </c>
      <c r="E62" s="573" t="s">
        <v>1320</v>
      </c>
      <c r="F62" s="261" t="s">
        <v>1322</v>
      </c>
      <c r="G62" s="262"/>
      <c r="H62" s="248"/>
      <c r="I62" s="248"/>
      <c r="J62" s="248"/>
      <c r="K62" s="248"/>
      <c r="L62" s="248"/>
      <c r="M62" s="248"/>
      <c r="N62" s="248"/>
      <c r="O62" s="248"/>
      <c r="P62" s="248"/>
      <c r="Q62" s="248"/>
      <c r="R62" s="248"/>
      <c r="S62" s="248"/>
      <c r="T62" s="248"/>
      <c r="U62" s="248"/>
      <c r="V62" s="248"/>
      <c r="W62" s="248"/>
      <c r="X62" s="248"/>
      <c r="Y62" s="248"/>
      <c r="Z62" s="248"/>
      <c r="AA62" s="248"/>
    </row>
    <row r="63" spans="1:27" ht="24" customHeight="1" x14ac:dyDescent="0.3">
      <c r="A63" s="574"/>
      <c r="B63" s="259" t="s">
        <v>1473</v>
      </c>
      <c r="C63" s="260" t="s">
        <v>91</v>
      </c>
      <c r="D63" s="250" t="s">
        <v>92</v>
      </c>
      <c r="E63" s="575"/>
      <c r="F63" s="261" t="s">
        <v>1323</v>
      </c>
      <c r="G63" s="262"/>
      <c r="H63" s="248"/>
      <c r="I63" s="248"/>
      <c r="J63" s="248"/>
      <c r="K63" s="248"/>
      <c r="L63" s="248"/>
      <c r="M63" s="248"/>
      <c r="N63" s="248"/>
      <c r="O63" s="248"/>
      <c r="P63" s="248"/>
      <c r="Q63" s="248"/>
      <c r="R63" s="248"/>
      <c r="S63" s="248"/>
      <c r="T63" s="248"/>
      <c r="U63" s="248"/>
      <c r="V63" s="248"/>
      <c r="W63" s="248"/>
      <c r="X63" s="248"/>
      <c r="Y63" s="248"/>
      <c r="Z63" s="248"/>
      <c r="AA63" s="248"/>
    </row>
    <row r="64" spans="1:27" ht="21" customHeight="1" x14ac:dyDescent="0.3">
      <c r="A64" s="574"/>
      <c r="B64" s="583" t="s">
        <v>1474</v>
      </c>
      <c r="C64" s="573" t="s">
        <v>93</v>
      </c>
      <c r="D64" s="584">
        <v>0</v>
      </c>
      <c r="E64" s="575"/>
      <c r="F64" s="250"/>
      <c r="G64" s="262"/>
      <c r="H64" s="248"/>
      <c r="I64" s="248"/>
      <c r="J64" s="248"/>
      <c r="K64" s="248"/>
      <c r="L64" s="248"/>
      <c r="M64" s="248"/>
      <c r="N64" s="248"/>
      <c r="O64" s="248"/>
      <c r="P64" s="248"/>
      <c r="Q64" s="248"/>
      <c r="R64" s="248"/>
      <c r="S64" s="248"/>
      <c r="T64" s="248"/>
      <c r="U64" s="248"/>
      <c r="V64" s="248"/>
      <c r="W64" s="248"/>
      <c r="X64" s="248"/>
      <c r="Y64" s="248"/>
      <c r="Z64" s="248"/>
      <c r="AA64" s="248"/>
    </row>
    <row r="65" spans="1:27" ht="111.75" customHeight="1" x14ac:dyDescent="0.3">
      <c r="A65" s="574"/>
      <c r="B65" s="583"/>
      <c r="C65" s="606"/>
      <c r="D65" s="584"/>
      <c r="E65" s="575"/>
      <c r="F65" s="261" t="s">
        <v>1321</v>
      </c>
      <c r="G65" s="263"/>
      <c r="H65" s="248"/>
      <c r="I65" s="248"/>
      <c r="J65" s="248"/>
      <c r="K65" s="248"/>
      <c r="L65" s="248"/>
      <c r="M65" s="248"/>
      <c r="N65" s="248"/>
      <c r="O65" s="248"/>
      <c r="P65" s="248"/>
      <c r="Q65" s="248"/>
      <c r="R65" s="248"/>
      <c r="S65" s="248"/>
      <c r="T65" s="248"/>
      <c r="U65" s="248"/>
      <c r="V65" s="248"/>
      <c r="W65" s="248"/>
      <c r="X65" s="248"/>
      <c r="Y65" s="248"/>
      <c r="Z65" s="248"/>
      <c r="AA65" s="248"/>
    </row>
    <row r="66" spans="1:27" ht="14.25" customHeight="1" x14ac:dyDescent="0.3">
      <c r="A66" s="607" t="s">
        <v>94</v>
      </c>
      <c r="B66" s="574"/>
      <c r="C66" s="574"/>
      <c r="D66" s="574"/>
      <c r="E66" s="574"/>
      <c r="F66" s="574"/>
      <c r="G66" s="574"/>
      <c r="H66" s="248"/>
      <c r="I66" s="248"/>
      <c r="J66" s="248"/>
      <c r="K66" s="248"/>
      <c r="L66" s="248"/>
      <c r="M66" s="248"/>
      <c r="N66" s="248"/>
      <c r="O66" s="248"/>
      <c r="P66" s="248"/>
      <c r="Q66" s="248"/>
      <c r="R66" s="248"/>
      <c r="S66" s="248"/>
      <c r="T66" s="248"/>
      <c r="U66" s="248"/>
      <c r="V66" s="248"/>
      <c r="W66" s="248"/>
      <c r="X66" s="248"/>
      <c r="Y66" s="248"/>
      <c r="Z66" s="248"/>
      <c r="AA66" s="248"/>
    </row>
    <row r="67" spans="1:27" ht="264.75" customHeight="1" x14ac:dyDescent="0.3">
      <c r="A67" s="573" t="s">
        <v>1316</v>
      </c>
      <c r="B67" s="259" t="s">
        <v>1475</v>
      </c>
      <c r="C67" s="260" t="s">
        <v>1476</v>
      </c>
      <c r="D67" s="250"/>
      <c r="E67" s="573" t="s">
        <v>1320</v>
      </c>
      <c r="F67" s="261" t="s">
        <v>1322</v>
      </c>
      <c r="G67" s="262"/>
      <c r="H67" s="248"/>
      <c r="I67" s="248"/>
      <c r="J67" s="248"/>
      <c r="K67" s="248"/>
      <c r="L67" s="248"/>
      <c r="M67" s="248"/>
      <c r="N67" s="248"/>
      <c r="O67" s="248"/>
      <c r="P67" s="248"/>
      <c r="Q67" s="248"/>
      <c r="R67" s="248"/>
      <c r="S67" s="248"/>
      <c r="T67" s="248"/>
      <c r="U67" s="248"/>
      <c r="V67" s="248"/>
      <c r="W67" s="248"/>
      <c r="X67" s="248"/>
      <c r="Y67" s="248"/>
      <c r="Z67" s="248"/>
      <c r="AA67" s="248"/>
    </row>
    <row r="68" spans="1:27" ht="159" customHeight="1" x14ac:dyDescent="0.3">
      <c r="A68" s="574"/>
      <c r="B68" s="259" t="s">
        <v>1477</v>
      </c>
      <c r="C68" s="260" t="s">
        <v>1478</v>
      </c>
      <c r="D68" s="260" t="s">
        <v>95</v>
      </c>
      <c r="E68" s="575"/>
      <c r="F68" s="261" t="s">
        <v>1323</v>
      </c>
      <c r="G68" s="262"/>
      <c r="H68" s="248"/>
      <c r="I68" s="248"/>
      <c r="J68" s="248"/>
      <c r="K68" s="248"/>
      <c r="L68" s="248"/>
      <c r="M68" s="248"/>
      <c r="N68" s="248"/>
      <c r="O68" s="248"/>
      <c r="P68" s="248"/>
      <c r="Q68" s="248"/>
      <c r="R68" s="248"/>
      <c r="S68" s="248"/>
      <c r="T68" s="248"/>
      <c r="U68" s="248"/>
      <c r="V68" s="248"/>
      <c r="W68" s="248"/>
      <c r="X68" s="248"/>
      <c r="Y68" s="248"/>
      <c r="Z68" s="248"/>
      <c r="AA68" s="248"/>
    </row>
    <row r="69" spans="1:27" ht="21" customHeight="1" x14ac:dyDescent="0.3">
      <c r="A69" s="574"/>
      <c r="B69" s="583" t="s">
        <v>1479</v>
      </c>
      <c r="C69" s="573" t="s">
        <v>1480</v>
      </c>
      <c r="D69" s="573" t="s">
        <v>96</v>
      </c>
      <c r="E69" s="575"/>
      <c r="F69" s="250"/>
      <c r="G69" s="262"/>
      <c r="H69" s="248"/>
      <c r="I69" s="248"/>
      <c r="J69" s="248"/>
      <c r="K69" s="248"/>
      <c r="L69" s="248"/>
      <c r="M69" s="248"/>
      <c r="N69" s="248"/>
      <c r="O69" s="248"/>
      <c r="P69" s="248"/>
      <c r="Q69" s="248"/>
      <c r="R69" s="248"/>
      <c r="S69" s="248"/>
      <c r="T69" s="248"/>
      <c r="U69" s="248"/>
      <c r="V69" s="248"/>
      <c r="W69" s="248"/>
      <c r="X69" s="248"/>
      <c r="Y69" s="248"/>
      <c r="Z69" s="248"/>
      <c r="AA69" s="248"/>
    </row>
    <row r="70" spans="1:27" ht="184.5" customHeight="1" x14ac:dyDescent="0.3">
      <c r="A70" s="574"/>
      <c r="B70" s="583"/>
      <c r="C70" s="606"/>
      <c r="D70" s="573"/>
      <c r="E70" s="575"/>
      <c r="F70" s="261" t="s">
        <v>1321</v>
      </c>
      <c r="G70" s="263"/>
      <c r="H70" s="248"/>
      <c r="I70" s="248"/>
      <c r="J70" s="248"/>
      <c r="K70" s="248"/>
      <c r="L70" s="248"/>
      <c r="M70" s="248"/>
      <c r="N70" s="248"/>
      <c r="O70" s="248"/>
      <c r="P70" s="248"/>
      <c r="Q70" s="248"/>
      <c r="R70" s="248"/>
      <c r="S70" s="248"/>
      <c r="T70" s="248"/>
      <c r="U70" s="248"/>
      <c r="V70" s="248"/>
      <c r="W70" s="248"/>
      <c r="X70" s="248"/>
      <c r="Y70" s="248"/>
      <c r="Z70" s="248"/>
      <c r="AA70" s="248"/>
    </row>
    <row r="71" spans="1:27" ht="17.25" customHeight="1" x14ac:dyDescent="0.3">
      <c r="A71" s="577" t="s">
        <v>97</v>
      </c>
      <c r="B71" s="574"/>
      <c r="C71" s="574"/>
      <c r="D71" s="574"/>
      <c r="E71" s="574"/>
      <c r="F71" s="574"/>
      <c r="G71" s="574"/>
      <c r="H71" s="248"/>
      <c r="I71" s="248"/>
      <c r="J71" s="248"/>
      <c r="K71" s="248"/>
      <c r="L71" s="248"/>
      <c r="M71" s="248"/>
      <c r="N71" s="248"/>
      <c r="O71" s="248"/>
      <c r="P71" s="248"/>
      <c r="Q71" s="248"/>
      <c r="R71" s="248"/>
      <c r="S71" s="248"/>
      <c r="T71" s="248"/>
      <c r="U71" s="248"/>
      <c r="V71" s="248"/>
      <c r="W71" s="248"/>
      <c r="X71" s="248"/>
      <c r="Y71" s="248"/>
      <c r="Z71" s="248"/>
      <c r="AA71" s="248"/>
    </row>
    <row r="72" spans="1:27" ht="48" customHeight="1" x14ac:dyDescent="0.3">
      <c r="A72" s="573" t="s">
        <v>1317</v>
      </c>
      <c r="B72" s="259" t="s">
        <v>1481</v>
      </c>
      <c r="C72" s="262" t="s">
        <v>98</v>
      </c>
      <c r="D72" s="609">
        <v>500000</v>
      </c>
      <c r="E72" s="573" t="s">
        <v>1320</v>
      </c>
      <c r="F72" s="261" t="s">
        <v>1322</v>
      </c>
      <c r="G72" s="262"/>
      <c r="H72" s="248"/>
      <c r="I72" s="248"/>
      <c r="J72" s="248"/>
      <c r="K72" s="248"/>
      <c r="L72" s="248"/>
      <c r="M72" s="248"/>
      <c r="N72" s="248"/>
      <c r="O72" s="248"/>
      <c r="P72" s="248"/>
      <c r="Q72" s="248"/>
      <c r="R72" s="248"/>
      <c r="S72" s="248"/>
      <c r="T72" s="248"/>
      <c r="U72" s="248"/>
      <c r="V72" s="248"/>
      <c r="W72" s="248"/>
      <c r="X72" s="248"/>
      <c r="Y72" s="248"/>
      <c r="Z72" s="248"/>
      <c r="AA72" s="248"/>
    </row>
    <row r="73" spans="1:27" ht="45" customHeight="1" x14ac:dyDescent="0.3">
      <c r="A73" s="574"/>
      <c r="B73" s="259" t="s">
        <v>1482</v>
      </c>
      <c r="C73" s="270" t="s">
        <v>98</v>
      </c>
      <c r="D73" s="573"/>
      <c r="E73" s="575"/>
      <c r="F73" s="261" t="s">
        <v>1323</v>
      </c>
      <c r="G73" s="262"/>
      <c r="H73" s="248"/>
      <c r="I73" s="248"/>
      <c r="J73" s="248"/>
      <c r="K73" s="248"/>
      <c r="L73" s="248"/>
      <c r="M73" s="248"/>
      <c r="N73" s="248"/>
      <c r="O73" s="248"/>
      <c r="P73" s="248"/>
      <c r="Q73" s="248"/>
      <c r="R73" s="248"/>
      <c r="S73" s="248"/>
      <c r="T73" s="248"/>
      <c r="U73" s="248"/>
      <c r="V73" s="248"/>
      <c r="W73" s="248"/>
      <c r="X73" s="248"/>
      <c r="Y73" s="248"/>
      <c r="Z73" s="248"/>
      <c r="AA73" s="248"/>
    </row>
    <row r="74" spans="1:27" ht="21" customHeight="1" x14ac:dyDescent="0.3">
      <c r="A74" s="574"/>
      <c r="B74" s="583" t="s">
        <v>1483</v>
      </c>
      <c r="C74" s="610" t="s">
        <v>98</v>
      </c>
      <c r="D74" s="608">
        <v>0</v>
      </c>
      <c r="E74" s="575"/>
      <c r="F74" s="250"/>
      <c r="G74" s="262"/>
      <c r="H74" s="248"/>
      <c r="I74" s="248"/>
      <c r="J74" s="248"/>
      <c r="K74" s="248"/>
      <c r="L74" s="248"/>
      <c r="M74" s="248"/>
      <c r="N74" s="248"/>
      <c r="O74" s="248"/>
      <c r="P74" s="248"/>
      <c r="Q74" s="248"/>
      <c r="R74" s="248"/>
      <c r="S74" s="248"/>
      <c r="T74" s="248"/>
      <c r="U74" s="248"/>
      <c r="V74" s="248"/>
      <c r="W74" s="248"/>
      <c r="X74" s="248"/>
      <c r="Y74" s="248"/>
      <c r="Z74" s="248"/>
      <c r="AA74" s="248"/>
    </row>
    <row r="75" spans="1:27" ht="29.25" customHeight="1" x14ac:dyDescent="0.3">
      <c r="A75" s="574"/>
      <c r="B75" s="583"/>
      <c r="C75" s="610"/>
      <c r="D75" s="608"/>
      <c r="E75" s="575"/>
      <c r="F75" s="261" t="s">
        <v>1321</v>
      </c>
      <c r="G75" s="263"/>
      <c r="H75" s="248"/>
      <c r="I75" s="248"/>
      <c r="J75" s="248"/>
      <c r="K75" s="248"/>
      <c r="L75" s="248"/>
      <c r="M75" s="248"/>
      <c r="N75" s="248"/>
      <c r="O75" s="248"/>
      <c r="P75" s="248"/>
      <c r="Q75" s="248"/>
      <c r="R75" s="248"/>
      <c r="S75" s="248"/>
      <c r="T75" s="248"/>
      <c r="U75" s="248"/>
      <c r="V75" s="248"/>
      <c r="W75" s="248"/>
      <c r="X75" s="248"/>
      <c r="Y75" s="248"/>
      <c r="Z75" s="248"/>
      <c r="AA75" s="248"/>
    </row>
    <row r="76" spans="1:27" ht="63.75" customHeight="1" x14ac:dyDescent="0.3">
      <c r="A76" s="573" t="s">
        <v>1318</v>
      </c>
      <c r="B76" s="259" t="s">
        <v>1484</v>
      </c>
      <c r="C76" s="270" t="s">
        <v>98</v>
      </c>
      <c r="D76" s="250"/>
      <c r="E76" s="573" t="s">
        <v>1320</v>
      </c>
      <c r="F76" s="261" t="s">
        <v>1322</v>
      </c>
      <c r="G76" s="262"/>
      <c r="H76" s="248"/>
      <c r="I76" s="248"/>
      <c r="J76" s="248"/>
      <c r="K76" s="248"/>
      <c r="L76" s="248"/>
      <c r="M76" s="248"/>
      <c r="N76" s="248"/>
      <c r="O76" s="248"/>
      <c r="P76" s="248"/>
      <c r="Q76" s="248"/>
      <c r="R76" s="248"/>
      <c r="S76" s="248"/>
      <c r="T76" s="248"/>
      <c r="U76" s="248"/>
      <c r="V76" s="248"/>
      <c r="W76" s="248"/>
      <c r="X76" s="248"/>
      <c r="Y76" s="248"/>
      <c r="Z76" s="248"/>
      <c r="AA76" s="248"/>
    </row>
    <row r="77" spans="1:27" ht="81" customHeight="1" x14ac:dyDescent="0.3">
      <c r="A77" s="574"/>
      <c r="B77" s="259" t="s">
        <v>1485</v>
      </c>
      <c r="C77" s="270" t="s">
        <v>98</v>
      </c>
      <c r="D77" s="271">
        <v>0</v>
      </c>
      <c r="E77" s="575"/>
      <c r="F77" s="261" t="s">
        <v>1323</v>
      </c>
      <c r="G77" s="262"/>
      <c r="H77" s="248"/>
      <c r="I77" s="248"/>
      <c r="J77" s="248"/>
      <c r="K77" s="248"/>
      <c r="L77" s="248"/>
      <c r="M77" s="248"/>
      <c r="N77" s="248"/>
      <c r="O77" s="248"/>
      <c r="P77" s="248"/>
      <c r="Q77" s="248"/>
      <c r="R77" s="248"/>
      <c r="S77" s="248"/>
      <c r="T77" s="248"/>
      <c r="U77" s="248"/>
      <c r="V77" s="248"/>
      <c r="W77" s="248"/>
      <c r="X77" s="248"/>
      <c r="Y77" s="248"/>
      <c r="Z77" s="248"/>
      <c r="AA77" s="248"/>
    </row>
    <row r="78" spans="1:27" ht="32.25" customHeight="1" x14ac:dyDescent="0.3">
      <c r="A78" s="574"/>
      <c r="B78" s="583" t="s">
        <v>1486</v>
      </c>
      <c r="C78" s="610" t="s">
        <v>98</v>
      </c>
      <c r="D78" s="584" t="s">
        <v>99</v>
      </c>
      <c r="E78" s="575"/>
      <c r="F78" s="250"/>
      <c r="G78" s="262"/>
      <c r="H78" s="248"/>
      <c r="I78" s="248"/>
      <c r="J78" s="248"/>
      <c r="K78" s="248"/>
      <c r="L78" s="248"/>
      <c r="M78" s="248"/>
      <c r="N78" s="248"/>
      <c r="O78" s="248"/>
      <c r="P78" s="248"/>
      <c r="Q78" s="248"/>
      <c r="R78" s="248"/>
      <c r="S78" s="248"/>
      <c r="T78" s="248"/>
      <c r="U78" s="248"/>
      <c r="V78" s="248"/>
      <c r="W78" s="248"/>
      <c r="X78" s="248"/>
      <c r="Y78" s="248"/>
      <c r="Z78" s="248"/>
      <c r="AA78" s="248"/>
    </row>
    <row r="79" spans="1:27" ht="139.5" customHeight="1" x14ac:dyDescent="0.3">
      <c r="A79" s="574"/>
      <c r="B79" s="583"/>
      <c r="C79" s="610"/>
      <c r="D79" s="584"/>
      <c r="E79" s="575"/>
      <c r="F79" s="261" t="s">
        <v>1321</v>
      </c>
      <c r="G79" s="263"/>
      <c r="H79" s="248"/>
      <c r="I79" s="248"/>
      <c r="J79" s="248"/>
      <c r="K79" s="248"/>
      <c r="L79" s="248"/>
      <c r="M79" s="248"/>
      <c r="N79" s="248"/>
      <c r="O79" s="248"/>
      <c r="P79" s="248"/>
      <c r="Q79" s="248"/>
      <c r="R79" s="248"/>
      <c r="S79" s="248"/>
      <c r="T79" s="248"/>
      <c r="U79" s="248"/>
      <c r="V79" s="248"/>
      <c r="W79" s="248"/>
      <c r="X79" s="248"/>
      <c r="Y79" s="248"/>
      <c r="Z79" s="248"/>
      <c r="AA79" s="248"/>
    </row>
    <row r="80" spans="1:27" ht="42.75" customHeight="1" x14ac:dyDescent="0.3">
      <c r="A80" s="573" t="s">
        <v>1319</v>
      </c>
      <c r="B80" s="259" t="s">
        <v>1487</v>
      </c>
      <c r="C80" s="610" t="s">
        <v>98</v>
      </c>
      <c r="D80" s="579" t="s">
        <v>95</v>
      </c>
      <c r="E80" s="573" t="s">
        <v>1320</v>
      </c>
      <c r="F80" s="261" t="s">
        <v>1322</v>
      </c>
      <c r="G80" s="262"/>
      <c r="H80" s="248"/>
      <c r="I80" s="248"/>
      <c r="J80" s="248"/>
      <c r="K80" s="248"/>
      <c r="L80" s="248"/>
      <c r="M80" s="248"/>
      <c r="N80" s="248"/>
      <c r="O80" s="248"/>
      <c r="P80" s="248"/>
      <c r="Q80" s="248"/>
      <c r="R80" s="248"/>
      <c r="S80" s="248"/>
      <c r="T80" s="248"/>
      <c r="U80" s="248"/>
      <c r="V80" s="248"/>
      <c r="W80" s="248"/>
      <c r="X80" s="248"/>
      <c r="Y80" s="248"/>
      <c r="Z80" s="248"/>
      <c r="AA80" s="248"/>
    </row>
    <row r="81" spans="1:27" ht="48.75" customHeight="1" x14ac:dyDescent="0.3">
      <c r="A81" s="574"/>
      <c r="B81" s="259" t="s">
        <v>1488</v>
      </c>
      <c r="C81" s="610"/>
      <c r="D81" s="580"/>
      <c r="E81" s="575"/>
      <c r="F81" s="261" t="s">
        <v>1323</v>
      </c>
      <c r="G81" s="262"/>
      <c r="H81" s="248"/>
      <c r="I81" s="248"/>
      <c r="J81" s="248"/>
      <c r="K81" s="248"/>
      <c r="L81" s="248"/>
      <c r="M81" s="248"/>
      <c r="N81" s="248"/>
      <c r="O81" s="248"/>
      <c r="P81" s="248"/>
      <c r="Q81" s="248"/>
      <c r="R81" s="248"/>
      <c r="S81" s="248"/>
      <c r="T81" s="248"/>
      <c r="U81" s="248"/>
      <c r="V81" s="248"/>
      <c r="W81" s="248"/>
      <c r="X81" s="248"/>
      <c r="Y81" s="248"/>
      <c r="Z81" s="248"/>
      <c r="AA81" s="248"/>
    </row>
    <row r="82" spans="1:27" ht="30" customHeight="1" x14ac:dyDescent="0.3">
      <c r="A82" s="574"/>
      <c r="B82" s="583" t="s">
        <v>1489</v>
      </c>
      <c r="C82" s="610"/>
      <c r="D82" s="579">
        <v>0</v>
      </c>
      <c r="E82" s="575"/>
      <c r="F82" s="250"/>
      <c r="G82" s="262"/>
      <c r="H82" s="248"/>
      <c r="I82" s="248"/>
      <c r="J82" s="248"/>
      <c r="K82" s="248"/>
      <c r="L82" s="248"/>
      <c r="M82" s="248"/>
      <c r="N82" s="248"/>
      <c r="O82" s="248"/>
      <c r="P82" s="248"/>
      <c r="Q82" s="248"/>
      <c r="R82" s="248"/>
      <c r="S82" s="248"/>
      <c r="T82" s="248"/>
      <c r="U82" s="248"/>
      <c r="V82" s="248"/>
      <c r="W82" s="248"/>
      <c r="X82" s="248"/>
      <c r="Y82" s="248"/>
      <c r="Z82" s="248"/>
      <c r="AA82" s="248"/>
    </row>
    <row r="83" spans="1:27" ht="33" customHeight="1" x14ac:dyDescent="0.3">
      <c r="A83" s="574"/>
      <c r="B83" s="583"/>
      <c r="C83" s="610"/>
      <c r="D83" s="580"/>
      <c r="E83" s="575"/>
      <c r="F83" s="261" t="s">
        <v>1321</v>
      </c>
      <c r="G83" s="263"/>
      <c r="H83" s="248"/>
      <c r="I83" s="248"/>
      <c r="J83" s="248"/>
      <c r="K83" s="248"/>
      <c r="L83" s="248"/>
      <c r="M83" s="248"/>
      <c r="N83" s="248"/>
      <c r="O83" s="248"/>
      <c r="P83" s="248"/>
      <c r="Q83" s="248"/>
      <c r="R83" s="248"/>
      <c r="S83" s="248"/>
      <c r="T83" s="248"/>
      <c r="U83" s="248"/>
      <c r="V83" s="248"/>
      <c r="W83" s="248"/>
      <c r="X83" s="248"/>
      <c r="Y83" s="248"/>
      <c r="Z83" s="248"/>
      <c r="AA83" s="248"/>
    </row>
    <row r="84" spans="1:27" ht="17.25" customHeight="1" x14ac:dyDescent="0.3">
      <c r="A84" s="272"/>
      <c r="B84" s="273"/>
      <c r="C84" s="274"/>
      <c r="D84" s="274"/>
      <c r="E84" s="274"/>
      <c r="F84" s="274"/>
      <c r="G84" s="248"/>
      <c r="H84" s="248"/>
      <c r="I84" s="248"/>
      <c r="J84" s="248"/>
      <c r="K84" s="248"/>
      <c r="L84" s="248"/>
      <c r="M84" s="248"/>
      <c r="N84" s="248"/>
      <c r="O84" s="248"/>
      <c r="P84" s="248"/>
      <c r="Q84" s="248"/>
      <c r="R84" s="248"/>
      <c r="S84" s="248"/>
      <c r="T84" s="248"/>
      <c r="U84" s="248"/>
      <c r="V84" s="248"/>
      <c r="W84" s="248"/>
      <c r="X84" s="248"/>
      <c r="Y84" s="248"/>
      <c r="Z84" s="248"/>
      <c r="AA84" s="248"/>
    </row>
    <row r="85" spans="1:27" s="224" customFormat="1" x14ac:dyDescent="0.3">
      <c r="A85" s="228" t="s">
        <v>233</v>
      </c>
      <c r="B85" s="570"/>
      <c r="C85" s="570"/>
      <c r="D85" s="570"/>
      <c r="E85" s="570"/>
      <c r="F85" s="570"/>
      <c r="G85" s="570"/>
      <c r="H85" s="223"/>
      <c r="I85" s="223"/>
      <c r="J85" s="223"/>
      <c r="K85" s="223"/>
      <c r="L85" s="223"/>
    </row>
    <row r="86" spans="1:27" s="224" customFormat="1" x14ac:dyDescent="0.3">
      <c r="A86" s="228"/>
      <c r="B86" s="235"/>
      <c r="C86" s="235"/>
      <c r="D86" s="235"/>
      <c r="E86" s="235"/>
      <c r="F86" s="235"/>
      <c r="G86" s="235"/>
      <c r="H86" s="223"/>
      <c r="I86" s="223"/>
      <c r="J86" s="223"/>
      <c r="K86" s="223"/>
      <c r="L86" s="223"/>
    </row>
    <row r="87" spans="1:27" s="224" customFormat="1" x14ac:dyDescent="0.3">
      <c r="A87" s="228" t="s">
        <v>234</v>
      </c>
      <c r="B87" s="571">
        <v>1</v>
      </c>
      <c r="C87" s="572"/>
      <c r="D87" s="572"/>
      <c r="E87" s="572"/>
      <c r="F87" s="572"/>
      <c r="G87" s="572"/>
      <c r="H87" s="223"/>
      <c r="I87" s="223"/>
      <c r="J87" s="223"/>
      <c r="K87" s="223"/>
      <c r="L87" s="223"/>
    </row>
    <row r="88" spans="1:27" s="224" customFormat="1" x14ac:dyDescent="0.3">
      <c r="A88" s="228"/>
      <c r="G88" s="223"/>
      <c r="H88" s="223"/>
      <c r="I88" s="223"/>
      <c r="J88" s="223"/>
      <c r="K88" s="223"/>
      <c r="L88" s="223"/>
    </row>
    <row r="89" spans="1:27" s="224" customFormat="1" x14ac:dyDescent="0.3">
      <c r="A89" s="562" t="s">
        <v>1612</v>
      </c>
      <c r="B89" s="562"/>
      <c r="C89" s="562"/>
      <c r="G89" s="223"/>
      <c r="H89" s="223"/>
      <c r="I89" s="223"/>
      <c r="J89" s="223"/>
      <c r="K89" s="223"/>
      <c r="L89" s="223"/>
    </row>
    <row r="90" spans="1:27" s="224" customFormat="1" x14ac:dyDescent="0.3">
      <c r="A90" s="228"/>
      <c r="G90" s="223"/>
      <c r="H90" s="223"/>
      <c r="I90" s="223"/>
      <c r="J90" s="223"/>
      <c r="K90" s="223"/>
      <c r="L90" s="223"/>
    </row>
    <row r="91" spans="1:27" ht="14.25" customHeight="1" x14ac:dyDescent="0.3">
      <c r="A91" s="255"/>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row>
    <row r="92" spans="1:27" ht="14.25" customHeight="1" x14ac:dyDescent="0.3">
      <c r="A92" s="255"/>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row>
    <row r="93" spans="1:27" ht="14.25" customHeight="1" x14ac:dyDescent="0.3">
      <c r="A93" s="255"/>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row>
    <row r="94" spans="1:27" ht="14.25" customHeight="1" x14ac:dyDescent="0.3">
      <c r="A94" s="255"/>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row>
    <row r="95" spans="1:27" ht="14.25" customHeight="1" x14ac:dyDescent="0.3">
      <c r="A95" s="255"/>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row>
    <row r="96" spans="1:27" ht="14.25" customHeight="1" x14ac:dyDescent="0.3">
      <c r="A96" s="255"/>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row>
    <row r="97" spans="1:27" ht="14.25" customHeight="1" x14ac:dyDescent="0.3">
      <c r="A97" s="255"/>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row>
    <row r="98" spans="1:27" ht="14.25" customHeight="1" x14ac:dyDescent="0.3">
      <c r="A98" s="255"/>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row>
    <row r="99" spans="1:27" ht="14.25" customHeight="1" x14ac:dyDescent="0.3">
      <c r="A99" s="255"/>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row>
    <row r="100" spans="1:27" ht="14.25" customHeight="1" x14ac:dyDescent="0.3">
      <c r="A100" s="255"/>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row>
    <row r="101" spans="1:27" ht="14.25" customHeight="1" x14ac:dyDescent="0.3">
      <c r="A101" s="255"/>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row>
    <row r="102" spans="1:27" ht="14.25" customHeight="1" x14ac:dyDescent="0.3">
      <c r="A102" s="255"/>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row>
    <row r="103" spans="1:27" ht="14.25" customHeight="1" x14ac:dyDescent="0.3">
      <c r="A103" s="255"/>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row>
    <row r="104" spans="1:27" ht="14.25" customHeight="1" x14ac:dyDescent="0.3">
      <c r="A104" s="255"/>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row>
    <row r="105" spans="1:27" ht="14.25" customHeight="1" x14ac:dyDescent="0.3">
      <c r="A105" s="255"/>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row>
    <row r="106" spans="1:27" ht="14.25" customHeight="1" x14ac:dyDescent="0.3">
      <c r="A106" s="255"/>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row>
    <row r="107" spans="1:27" ht="14.25" customHeight="1" x14ac:dyDescent="0.3">
      <c r="A107" s="255"/>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row>
    <row r="108" spans="1:27" ht="14.25" customHeight="1" x14ac:dyDescent="0.3">
      <c r="A108" s="255"/>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row>
    <row r="109" spans="1:27" ht="14.25" customHeight="1" x14ac:dyDescent="0.3">
      <c r="A109" s="255"/>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row>
    <row r="110" spans="1:27" ht="14.25" customHeight="1" x14ac:dyDescent="0.3">
      <c r="A110" s="255"/>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row>
    <row r="111" spans="1:27" ht="14.25" customHeight="1" x14ac:dyDescent="0.3">
      <c r="A111" s="255"/>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row>
    <row r="112" spans="1:27" ht="14.25" customHeight="1" x14ac:dyDescent="0.3">
      <c r="A112" s="255"/>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row>
    <row r="113" spans="1:27" ht="14.25" customHeight="1" x14ac:dyDescent="0.3">
      <c r="A113" s="255"/>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row>
    <row r="114" spans="1:27" ht="14.25" customHeight="1" x14ac:dyDescent="0.3">
      <c r="A114" s="255"/>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row>
    <row r="115" spans="1:27" ht="14.25" customHeight="1" x14ac:dyDescent="0.3">
      <c r="A115" s="255"/>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row>
    <row r="116" spans="1:27" ht="14.25" customHeight="1" x14ac:dyDescent="0.3">
      <c r="A116" s="255"/>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row>
    <row r="117" spans="1:27" ht="14.25" customHeight="1" x14ac:dyDescent="0.3">
      <c r="A117" s="255"/>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row>
    <row r="118" spans="1:27" ht="14.25" customHeight="1" x14ac:dyDescent="0.3">
      <c r="A118" s="255"/>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row>
    <row r="119" spans="1:27" ht="14.25" customHeight="1" x14ac:dyDescent="0.3">
      <c r="A119" s="255"/>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row>
    <row r="120" spans="1:27" ht="14.25" customHeight="1" x14ac:dyDescent="0.3">
      <c r="A120" s="255"/>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row>
    <row r="121" spans="1:27" ht="14.25" customHeight="1" x14ac:dyDescent="0.3">
      <c r="A121" s="255"/>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row>
    <row r="122" spans="1:27" ht="14.25" customHeight="1" x14ac:dyDescent="0.3">
      <c r="A122" s="255"/>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row>
    <row r="123" spans="1:27" ht="14.25" customHeight="1" x14ac:dyDescent="0.3">
      <c r="A123" s="255"/>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row>
    <row r="124" spans="1:27" ht="14.25" customHeight="1" x14ac:dyDescent="0.3">
      <c r="A124" s="255"/>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row>
    <row r="125" spans="1:27" ht="14.25" customHeight="1" x14ac:dyDescent="0.3">
      <c r="A125" s="255"/>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row>
    <row r="126" spans="1:27" ht="14.25" customHeight="1" x14ac:dyDescent="0.3">
      <c r="A126" s="255"/>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row>
    <row r="127" spans="1:27" ht="14.25" customHeight="1" x14ac:dyDescent="0.3">
      <c r="A127" s="255"/>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row>
    <row r="128" spans="1:27" ht="14.25" customHeight="1" x14ac:dyDescent="0.3">
      <c r="A128" s="255"/>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row>
    <row r="129" spans="1:27" ht="14.25" customHeight="1" x14ac:dyDescent="0.3">
      <c r="A129" s="255"/>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row>
    <row r="130" spans="1:27" ht="14.25" customHeight="1" x14ac:dyDescent="0.3">
      <c r="A130" s="255"/>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row>
    <row r="131" spans="1:27" ht="14.25" customHeight="1" x14ac:dyDescent="0.3">
      <c r="A131" s="255"/>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row>
    <row r="132" spans="1:27" ht="14.25" customHeight="1" x14ac:dyDescent="0.3">
      <c r="A132" s="255"/>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row>
    <row r="133" spans="1:27" ht="14.25" customHeight="1" x14ac:dyDescent="0.3">
      <c r="A133" s="255"/>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row>
    <row r="134" spans="1:27" ht="14.25" customHeight="1" x14ac:dyDescent="0.3">
      <c r="A134" s="255"/>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row>
    <row r="135" spans="1:27" ht="14.25" customHeight="1" x14ac:dyDescent="0.3">
      <c r="A135" s="255"/>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row>
    <row r="136" spans="1:27" ht="14.25" customHeight="1" x14ac:dyDescent="0.3">
      <c r="A136" s="255"/>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row>
    <row r="137" spans="1:27" ht="14.25" customHeight="1" x14ac:dyDescent="0.3">
      <c r="A137" s="255"/>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row>
    <row r="138" spans="1:27" ht="14.25" customHeight="1" x14ac:dyDescent="0.3">
      <c r="A138" s="255"/>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row>
    <row r="139" spans="1:27" ht="14.25" customHeight="1" x14ac:dyDescent="0.3">
      <c r="A139" s="255"/>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row>
    <row r="140" spans="1:27" ht="14.25" customHeight="1" x14ac:dyDescent="0.3">
      <c r="A140" s="255"/>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row>
    <row r="141" spans="1:27" ht="14.25" customHeight="1" x14ac:dyDescent="0.3">
      <c r="A141" s="255"/>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row>
    <row r="142" spans="1:27" ht="14.25" customHeight="1" x14ac:dyDescent="0.3">
      <c r="A142" s="255"/>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row>
    <row r="143" spans="1:27" ht="14.25" customHeight="1" x14ac:dyDescent="0.3">
      <c r="A143" s="255"/>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row>
    <row r="144" spans="1:27" ht="14.25" customHeight="1" x14ac:dyDescent="0.3">
      <c r="A144" s="255"/>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row>
    <row r="145" spans="1:27" ht="14.25" customHeight="1" x14ac:dyDescent="0.3">
      <c r="A145" s="255"/>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row>
    <row r="146" spans="1:27" ht="14.25" customHeight="1" x14ac:dyDescent="0.3">
      <c r="A146" s="255"/>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row>
    <row r="147" spans="1:27" ht="14.25" customHeight="1" x14ac:dyDescent="0.3">
      <c r="A147" s="255"/>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row>
    <row r="148" spans="1:27" ht="14.25" customHeight="1" x14ac:dyDescent="0.3">
      <c r="A148" s="255"/>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row>
    <row r="149" spans="1:27" ht="14.25" customHeight="1" x14ac:dyDescent="0.3">
      <c r="A149" s="255"/>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row>
    <row r="150" spans="1:27" ht="14.25" customHeight="1" x14ac:dyDescent="0.3">
      <c r="A150" s="255"/>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row>
    <row r="151" spans="1:27" ht="14.25" customHeight="1" x14ac:dyDescent="0.3">
      <c r="A151" s="255"/>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row>
    <row r="152" spans="1:27" ht="14.25" customHeight="1" x14ac:dyDescent="0.3">
      <c r="A152" s="255"/>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row>
    <row r="153" spans="1:27" ht="14.25" customHeight="1" x14ac:dyDescent="0.3">
      <c r="A153" s="255"/>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row>
    <row r="154" spans="1:27" ht="14.25" customHeight="1" x14ac:dyDescent="0.3">
      <c r="A154" s="255"/>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row>
    <row r="155" spans="1:27" ht="14.25" customHeight="1" x14ac:dyDescent="0.3">
      <c r="A155" s="255"/>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row>
    <row r="156" spans="1:27" ht="14.25" customHeight="1" x14ac:dyDescent="0.3">
      <c r="A156" s="255"/>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row>
    <row r="157" spans="1:27" ht="14.25" customHeight="1" x14ac:dyDescent="0.3">
      <c r="A157" s="255"/>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row>
    <row r="158" spans="1:27" ht="14.25" customHeight="1" x14ac:dyDescent="0.3">
      <c r="A158" s="255"/>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row>
    <row r="159" spans="1:27" ht="14.25" customHeight="1" x14ac:dyDescent="0.3">
      <c r="A159" s="255"/>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row>
    <row r="160" spans="1:27" ht="14.25" customHeight="1" x14ac:dyDescent="0.3">
      <c r="A160" s="255"/>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row>
    <row r="161" spans="1:27" ht="14.25" customHeight="1" x14ac:dyDescent="0.3">
      <c r="A161" s="255"/>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row>
    <row r="162" spans="1:27" ht="14.25" customHeight="1" x14ac:dyDescent="0.3">
      <c r="A162" s="255"/>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row>
    <row r="163" spans="1:27" ht="14.25" customHeight="1" x14ac:dyDescent="0.3">
      <c r="A163" s="255"/>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row>
    <row r="164" spans="1:27" ht="14.25" customHeight="1" x14ac:dyDescent="0.3">
      <c r="A164" s="255"/>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row>
    <row r="165" spans="1:27" ht="14.25" customHeight="1" x14ac:dyDescent="0.3">
      <c r="A165" s="255"/>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row>
    <row r="166" spans="1:27" ht="14.25" customHeight="1" x14ac:dyDescent="0.3">
      <c r="A166" s="255"/>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row>
    <row r="167" spans="1:27" ht="14.25" customHeight="1" x14ac:dyDescent="0.3">
      <c r="A167" s="255"/>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row>
    <row r="168" spans="1:27" ht="14.25" customHeight="1" x14ac:dyDescent="0.3">
      <c r="A168" s="255"/>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row>
    <row r="169" spans="1:27" ht="14.25" customHeight="1" x14ac:dyDescent="0.3">
      <c r="A169" s="255"/>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row>
    <row r="170" spans="1:27" ht="14.25" customHeight="1" x14ac:dyDescent="0.3">
      <c r="A170" s="255"/>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row>
    <row r="171" spans="1:27" ht="14.25" customHeight="1" x14ac:dyDescent="0.3">
      <c r="A171" s="255"/>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row>
    <row r="172" spans="1:27" ht="14.25" customHeight="1" x14ac:dyDescent="0.3">
      <c r="A172" s="255"/>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row>
    <row r="173" spans="1:27" ht="14.25" customHeight="1" x14ac:dyDescent="0.3">
      <c r="A173" s="255"/>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row>
    <row r="174" spans="1:27" ht="14.25" customHeight="1" x14ac:dyDescent="0.3">
      <c r="A174" s="255"/>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row>
    <row r="175" spans="1:27" ht="14.25" customHeight="1" x14ac:dyDescent="0.3">
      <c r="A175" s="255"/>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row>
    <row r="176" spans="1:27" ht="14.25" customHeight="1" x14ac:dyDescent="0.3">
      <c r="A176" s="255"/>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row>
    <row r="177" spans="1:27" ht="14.25" customHeight="1" x14ac:dyDescent="0.3">
      <c r="A177" s="255"/>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row>
    <row r="178" spans="1:27" ht="14.25" customHeight="1" x14ac:dyDescent="0.3">
      <c r="A178" s="255"/>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row>
    <row r="179" spans="1:27" ht="14.25" customHeight="1" x14ac:dyDescent="0.3">
      <c r="A179" s="255"/>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row>
    <row r="180" spans="1:27" ht="14.25" customHeight="1" x14ac:dyDescent="0.3">
      <c r="A180" s="255"/>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row>
    <row r="181" spans="1:27" ht="14.25" customHeight="1" x14ac:dyDescent="0.3">
      <c r="A181" s="255"/>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row>
    <row r="182" spans="1:27" ht="14.25" customHeight="1" x14ac:dyDescent="0.3">
      <c r="A182" s="255"/>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row>
    <row r="183" spans="1:27" ht="14.25" customHeight="1" x14ac:dyDescent="0.3">
      <c r="A183" s="255"/>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row>
    <row r="184" spans="1:27" ht="14.25" customHeight="1" x14ac:dyDescent="0.3">
      <c r="A184" s="255"/>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row>
    <row r="185" spans="1:27" ht="14.25" customHeight="1" x14ac:dyDescent="0.3">
      <c r="A185" s="255"/>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row>
    <row r="186" spans="1:27" ht="14.25" customHeight="1" x14ac:dyDescent="0.3">
      <c r="A186" s="255"/>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row>
    <row r="187" spans="1:27" ht="14.25" customHeight="1" x14ac:dyDescent="0.3">
      <c r="A187" s="255"/>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row>
    <row r="188" spans="1:27" ht="14.25" customHeight="1" x14ac:dyDescent="0.3">
      <c r="A188" s="25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row>
    <row r="189" spans="1:27" ht="14.25" customHeight="1" x14ac:dyDescent="0.3">
      <c r="A189" s="255"/>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row>
    <row r="190" spans="1:27" ht="14.25" customHeight="1" x14ac:dyDescent="0.3">
      <c r="A190" s="255"/>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row>
    <row r="191" spans="1:27" ht="14.25" customHeight="1" x14ac:dyDescent="0.3">
      <c r="A191" s="255"/>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row>
    <row r="192" spans="1:27" ht="14.25" customHeight="1" x14ac:dyDescent="0.3">
      <c r="A192" s="255"/>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row>
    <row r="193" spans="1:27" ht="14.25" customHeight="1" x14ac:dyDescent="0.3">
      <c r="A193" s="255"/>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row>
    <row r="194" spans="1:27" ht="14.25" customHeight="1" x14ac:dyDescent="0.3">
      <c r="A194" s="255"/>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row>
    <row r="195" spans="1:27" ht="14.25" customHeight="1" x14ac:dyDescent="0.3">
      <c r="A195" s="255"/>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row>
    <row r="196" spans="1:27" ht="14.25" customHeight="1" x14ac:dyDescent="0.3">
      <c r="A196" s="255"/>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row>
    <row r="197" spans="1:27" ht="14.25" customHeight="1" x14ac:dyDescent="0.3">
      <c r="A197" s="255"/>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row>
    <row r="198" spans="1:27" ht="14.25" customHeight="1" x14ac:dyDescent="0.3">
      <c r="A198" s="255"/>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row>
    <row r="199" spans="1:27" ht="14.25" customHeight="1" x14ac:dyDescent="0.3">
      <c r="A199" s="255"/>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row>
    <row r="200" spans="1:27" ht="14.25" customHeight="1" x14ac:dyDescent="0.3">
      <c r="A200" s="255"/>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row>
    <row r="201" spans="1:27" ht="14.25" customHeight="1" x14ac:dyDescent="0.3">
      <c r="A201" s="255"/>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row>
    <row r="202" spans="1:27" ht="14.25" customHeight="1" x14ac:dyDescent="0.3">
      <c r="A202" s="255"/>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row>
    <row r="203" spans="1:27" ht="14.25" customHeight="1" x14ac:dyDescent="0.3">
      <c r="A203" s="255"/>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row>
    <row r="204" spans="1:27" ht="14.25" customHeight="1" x14ac:dyDescent="0.3">
      <c r="A204" s="255"/>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row>
    <row r="205" spans="1:27" ht="14.25" customHeight="1" x14ac:dyDescent="0.3">
      <c r="A205" s="255"/>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row>
    <row r="206" spans="1:27" ht="14.25" customHeight="1" x14ac:dyDescent="0.3">
      <c r="A206" s="255"/>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row>
    <row r="207" spans="1:27" ht="14.25" customHeight="1" x14ac:dyDescent="0.3">
      <c r="A207" s="255"/>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row>
    <row r="208" spans="1:27" ht="14.25" customHeight="1" x14ac:dyDescent="0.3">
      <c r="A208" s="255"/>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row>
    <row r="209" spans="1:27" ht="14.25" customHeight="1" x14ac:dyDescent="0.3">
      <c r="A209" s="255"/>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row>
    <row r="210" spans="1:27" ht="14.25" customHeight="1" x14ac:dyDescent="0.3">
      <c r="A210" s="255"/>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row>
    <row r="211" spans="1:27" ht="14.25" customHeight="1" x14ac:dyDescent="0.3">
      <c r="A211" s="255"/>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row>
    <row r="212" spans="1:27" ht="14.25" customHeight="1" x14ac:dyDescent="0.3">
      <c r="A212" s="255"/>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row>
    <row r="213" spans="1:27" ht="14.25" customHeight="1" x14ac:dyDescent="0.3">
      <c r="A213" s="255"/>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row>
    <row r="214" spans="1:27" ht="14.25" customHeight="1" x14ac:dyDescent="0.3">
      <c r="A214" s="255"/>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row>
    <row r="215" spans="1:27" ht="14.25" customHeight="1" x14ac:dyDescent="0.3">
      <c r="A215" s="255"/>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row>
    <row r="216" spans="1:27" ht="14.25" customHeight="1" x14ac:dyDescent="0.3">
      <c r="A216" s="255"/>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row>
    <row r="217" spans="1:27" ht="14.25" customHeight="1" x14ac:dyDescent="0.3">
      <c r="A217" s="255"/>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row>
    <row r="218" spans="1:27" ht="14.25" customHeight="1" x14ac:dyDescent="0.3">
      <c r="A218" s="255"/>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row>
    <row r="219" spans="1:27" ht="14.25" customHeight="1" x14ac:dyDescent="0.3">
      <c r="A219" s="255"/>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row>
    <row r="220" spans="1:27" ht="14.25" customHeight="1" x14ac:dyDescent="0.3">
      <c r="A220" s="255"/>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row>
    <row r="221" spans="1:27" ht="14.25" customHeight="1" x14ac:dyDescent="0.3">
      <c r="A221" s="255"/>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row>
    <row r="222" spans="1:27" ht="14.25" customHeight="1" x14ac:dyDescent="0.3">
      <c r="A222" s="255"/>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row>
    <row r="223" spans="1:27" ht="14.25" customHeight="1" x14ac:dyDescent="0.3">
      <c r="A223" s="255"/>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row>
    <row r="224" spans="1:27" ht="14.25" customHeight="1" x14ac:dyDescent="0.3">
      <c r="A224" s="255"/>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row>
    <row r="225" spans="1:27" ht="14.25" customHeight="1" x14ac:dyDescent="0.3">
      <c r="A225" s="255"/>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row>
    <row r="226" spans="1:27" ht="14.25" customHeight="1" x14ac:dyDescent="0.3">
      <c r="A226" s="255"/>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row>
    <row r="227" spans="1:27" ht="14.25" customHeight="1" x14ac:dyDescent="0.3">
      <c r="A227" s="255"/>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row>
    <row r="228" spans="1:27" ht="14.25" customHeight="1" x14ac:dyDescent="0.3">
      <c r="A228" s="255"/>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row>
    <row r="229" spans="1:27" ht="14.25" customHeight="1" x14ac:dyDescent="0.3">
      <c r="A229" s="255"/>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row>
    <row r="230" spans="1:27" ht="14.25" customHeight="1" x14ac:dyDescent="0.3">
      <c r="A230" s="255"/>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row>
    <row r="231" spans="1:27" ht="14.25" customHeight="1" x14ac:dyDescent="0.3">
      <c r="A231" s="255"/>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row>
    <row r="232" spans="1:27" ht="14.25" customHeight="1" x14ac:dyDescent="0.3">
      <c r="A232" s="255"/>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row>
    <row r="233" spans="1:27" ht="14.25" customHeight="1" x14ac:dyDescent="0.3">
      <c r="A233" s="255"/>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row>
    <row r="234" spans="1:27" ht="14.25" customHeight="1" x14ac:dyDescent="0.3">
      <c r="A234" s="255"/>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row>
    <row r="235" spans="1:27" ht="14.25" customHeight="1" x14ac:dyDescent="0.3">
      <c r="A235" s="255"/>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row>
    <row r="236" spans="1:27" ht="14.25" customHeight="1" x14ac:dyDescent="0.3">
      <c r="A236" s="255"/>
      <c r="B236" s="247"/>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row>
    <row r="237" spans="1:27" ht="14.25" customHeight="1" x14ac:dyDescent="0.3">
      <c r="A237" s="255"/>
      <c r="B237" s="247"/>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row>
    <row r="238" spans="1:27" ht="14.25" customHeight="1" x14ac:dyDescent="0.3">
      <c r="A238" s="255"/>
      <c r="B238" s="247"/>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row>
    <row r="239" spans="1:27" ht="14.25" customHeight="1" x14ac:dyDescent="0.3">
      <c r="A239" s="255"/>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row>
    <row r="240" spans="1:27" ht="14.25" customHeight="1" x14ac:dyDescent="0.3">
      <c r="A240" s="255"/>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row>
    <row r="241" spans="1:27" ht="14.25" customHeight="1" x14ac:dyDescent="0.3">
      <c r="A241" s="255"/>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row>
    <row r="242" spans="1:27" ht="14.25" customHeight="1" x14ac:dyDescent="0.3">
      <c r="A242" s="255"/>
      <c r="B242" s="247"/>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row>
    <row r="243" spans="1:27" ht="14.25" customHeight="1" x14ac:dyDescent="0.3">
      <c r="A243" s="255"/>
      <c r="B243" s="247"/>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c r="AA243" s="247"/>
    </row>
    <row r="244" spans="1:27" ht="14.25" customHeight="1" x14ac:dyDescent="0.3">
      <c r="A244" s="255"/>
      <c r="B244" s="247"/>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c r="AA244" s="247"/>
    </row>
    <row r="245" spans="1:27" ht="14.25" customHeight="1" x14ac:dyDescent="0.3">
      <c r="A245" s="255"/>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row>
    <row r="246" spans="1:27" ht="14.25" customHeight="1" x14ac:dyDescent="0.3">
      <c r="A246" s="255"/>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c r="AA246" s="247"/>
    </row>
    <row r="247" spans="1:27" ht="14.25" customHeight="1" x14ac:dyDescent="0.3">
      <c r="A247" s="255"/>
      <c r="B247" s="247"/>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row>
    <row r="248" spans="1:27" ht="14.25" customHeight="1" x14ac:dyDescent="0.3">
      <c r="A248" s="255"/>
      <c r="B248" s="247"/>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row>
    <row r="249" spans="1:27" ht="14.25" customHeight="1" x14ac:dyDescent="0.3">
      <c r="A249" s="255"/>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row>
    <row r="250" spans="1:27" ht="14.25" customHeight="1" x14ac:dyDescent="0.3">
      <c r="A250" s="255"/>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row>
    <row r="251" spans="1:27" ht="14.25" customHeight="1" x14ac:dyDescent="0.3">
      <c r="A251" s="255"/>
      <c r="B251" s="247"/>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row>
    <row r="252" spans="1:27" ht="14.25" customHeight="1" x14ac:dyDescent="0.3">
      <c r="A252" s="255"/>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row>
    <row r="253" spans="1:27" ht="14.25" customHeight="1" x14ac:dyDescent="0.3">
      <c r="A253" s="255"/>
      <c r="B253" s="247"/>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c r="AA253" s="247"/>
    </row>
    <row r="254" spans="1:27" ht="14.25" customHeight="1" x14ac:dyDescent="0.3">
      <c r="A254" s="255"/>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c r="AA254" s="247"/>
    </row>
    <row r="255" spans="1:27" ht="14.25" customHeight="1" x14ac:dyDescent="0.3">
      <c r="A255" s="255"/>
      <c r="B255" s="247"/>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c r="AA255" s="247"/>
    </row>
    <row r="256" spans="1:27" ht="14.25" customHeight="1" x14ac:dyDescent="0.3">
      <c r="A256" s="255"/>
      <c r="B256" s="247"/>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c r="AA256" s="247"/>
    </row>
    <row r="257" spans="1:27" ht="14.25" customHeight="1" x14ac:dyDescent="0.3">
      <c r="A257" s="255"/>
      <c r="B257" s="247"/>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row>
    <row r="258" spans="1:27" ht="14.25" customHeight="1" x14ac:dyDescent="0.3">
      <c r="A258" s="255"/>
      <c r="B258" s="247"/>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c r="AA258" s="247"/>
    </row>
    <row r="259" spans="1:27" ht="14.25" customHeight="1" x14ac:dyDescent="0.3">
      <c r="A259" s="255"/>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row>
    <row r="260" spans="1:27" ht="14.25" customHeight="1" x14ac:dyDescent="0.3">
      <c r="A260" s="255"/>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c r="AA260" s="247"/>
    </row>
    <row r="261" spans="1:27" ht="14.25" customHeight="1" x14ac:dyDescent="0.3">
      <c r="A261" s="255"/>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row>
    <row r="262" spans="1:27" ht="14.25" customHeight="1" x14ac:dyDescent="0.3">
      <c r="A262" s="255"/>
      <c r="B262" s="247"/>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c r="AA262" s="247"/>
    </row>
    <row r="263" spans="1:27" ht="14.25" customHeight="1" x14ac:dyDescent="0.3">
      <c r="A263" s="255"/>
      <c r="B263" s="247"/>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c r="AA263" s="247"/>
    </row>
    <row r="264" spans="1:27" ht="14.25" customHeight="1" x14ac:dyDescent="0.3">
      <c r="A264" s="255"/>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row>
    <row r="265" spans="1:27" ht="14.25" customHeight="1" x14ac:dyDescent="0.3">
      <c r="A265" s="255"/>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row>
    <row r="266" spans="1:27" ht="14.25" customHeight="1" x14ac:dyDescent="0.3">
      <c r="A266" s="255"/>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row>
    <row r="267" spans="1:27" ht="14.25" customHeight="1" x14ac:dyDescent="0.3">
      <c r="A267" s="255"/>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row>
    <row r="268" spans="1:27" ht="14.25" customHeight="1" x14ac:dyDescent="0.3">
      <c r="A268" s="255"/>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row>
    <row r="269" spans="1:27" ht="14.25" customHeight="1" x14ac:dyDescent="0.3">
      <c r="A269" s="255"/>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c r="AA269" s="247"/>
    </row>
    <row r="270" spans="1:27" ht="14.25" customHeight="1" x14ac:dyDescent="0.3">
      <c r="A270" s="255"/>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c r="AA270" s="247"/>
    </row>
    <row r="271" spans="1:27" ht="14.25" customHeight="1" x14ac:dyDescent="0.3">
      <c r="A271" s="255"/>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c r="AA271" s="247"/>
    </row>
    <row r="272" spans="1:27" ht="14.25" customHeight="1" x14ac:dyDescent="0.3">
      <c r="A272" s="255"/>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row>
    <row r="273" spans="1:27" ht="14.25" customHeight="1" x14ac:dyDescent="0.3">
      <c r="A273" s="255"/>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c r="AA273" s="247"/>
    </row>
    <row r="274" spans="1:27" ht="14.25" customHeight="1" x14ac:dyDescent="0.3">
      <c r="A274" s="255"/>
      <c r="B274" s="247"/>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c r="AA274" s="247"/>
    </row>
    <row r="275" spans="1:27" ht="14.25" customHeight="1" x14ac:dyDescent="0.3">
      <c r="A275" s="255"/>
      <c r="B275" s="247"/>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row>
    <row r="276" spans="1:27" ht="14.25" customHeight="1" x14ac:dyDescent="0.3">
      <c r="A276" s="255"/>
      <c r="B276" s="247"/>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row>
    <row r="277" spans="1:27" ht="14.25" customHeight="1" x14ac:dyDescent="0.3">
      <c r="A277" s="255"/>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row>
    <row r="278" spans="1:27" ht="14.25" customHeight="1" x14ac:dyDescent="0.3">
      <c r="A278" s="255"/>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row>
    <row r="279" spans="1:27" ht="14.25" customHeight="1" x14ac:dyDescent="0.3">
      <c r="A279" s="255"/>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row>
    <row r="280" spans="1:27" ht="14.25" customHeight="1" x14ac:dyDescent="0.3">
      <c r="A280" s="255"/>
      <c r="B280" s="247"/>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row>
    <row r="281" spans="1:27" ht="14.25" customHeight="1" x14ac:dyDescent="0.3">
      <c r="A281" s="255"/>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row>
    <row r="282" spans="1:27" ht="14.25" customHeight="1" x14ac:dyDescent="0.3">
      <c r="A282" s="255"/>
      <c r="B282" s="247"/>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row>
    <row r="283" spans="1:27" ht="14.25" customHeight="1" x14ac:dyDescent="0.3">
      <c r="A283" s="255"/>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row>
    <row r="284" spans="1:27" ht="14.25" customHeight="1" x14ac:dyDescent="0.3">
      <c r="A284" s="255"/>
      <c r="B284" s="247"/>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row>
    <row r="285" spans="1:27" ht="14.25" customHeight="1" x14ac:dyDescent="0.3">
      <c r="A285" s="255"/>
      <c r="B285" s="247"/>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row>
    <row r="286" spans="1:27" ht="14.25" customHeight="1" x14ac:dyDescent="0.3">
      <c r="A286" s="255"/>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row>
    <row r="287" spans="1:27" ht="14.25" customHeight="1" x14ac:dyDescent="0.3">
      <c r="A287" s="255"/>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row>
    <row r="288" spans="1:27" ht="14.25" customHeight="1" x14ac:dyDescent="0.3">
      <c r="A288" s="255"/>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c r="AA288" s="247"/>
    </row>
    <row r="289" spans="1:27" ht="14.25" customHeight="1" x14ac:dyDescent="0.3">
      <c r="A289" s="255"/>
      <c r="B289" s="247"/>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c r="AA289" s="247"/>
    </row>
    <row r="290" spans="1:27" ht="14.25" customHeight="1" x14ac:dyDescent="0.3">
      <c r="A290" s="255"/>
      <c r="B290" s="247"/>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row>
    <row r="291" spans="1:27" ht="14.25" customHeight="1" x14ac:dyDescent="0.3">
      <c r="A291" s="255"/>
      <c r="B291" s="247"/>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c r="AA291" s="247"/>
    </row>
    <row r="292" spans="1:27" ht="14.25" customHeight="1" x14ac:dyDescent="0.3">
      <c r="A292" s="255"/>
      <c r="B292" s="247"/>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c r="AA292" s="247"/>
    </row>
    <row r="293" spans="1:27" ht="14.25" customHeight="1" x14ac:dyDescent="0.3">
      <c r="A293" s="255"/>
      <c r="B293" s="247"/>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row>
    <row r="294" spans="1:27" ht="14.25" customHeight="1" x14ac:dyDescent="0.3">
      <c r="A294" s="255"/>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row>
    <row r="295" spans="1:27" ht="14.25" customHeight="1" x14ac:dyDescent="0.3">
      <c r="A295" s="255"/>
      <c r="B295" s="247"/>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c r="AA295" s="247"/>
    </row>
    <row r="296" spans="1:27" ht="14.25" customHeight="1" x14ac:dyDescent="0.3">
      <c r="A296" s="255"/>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c r="AA296" s="247"/>
    </row>
    <row r="297" spans="1:27" ht="14.25" customHeight="1" x14ac:dyDescent="0.3">
      <c r="A297" s="255"/>
      <c r="B297" s="247"/>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row>
    <row r="298" spans="1:27" ht="14.25" customHeight="1" x14ac:dyDescent="0.3">
      <c r="A298" s="255"/>
      <c r="B298" s="247"/>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c r="AA298" s="247"/>
    </row>
    <row r="299" spans="1:27" ht="14.25" customHeight="1" x14ac:dyDescent="0.3">
      <c r="A299" s="255"/>
      <c r="B299" s="247"/>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row>
    <row r="300" spans="1:27" ht="14.25" customHeight="1" x14ac:dyDescent="0.3">
      <c r="A300" s="255"/>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row>
    <row r="301" spans="1:27" ht="14.25" customHeight="1" x14ac:dyDescent="0.3">
      <c r="A301" s="255"/>
      <c r="B301" s="247"/>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c r="AA301" s="247"/>
    </row>
    <row r="302" spans="1:27" ht="14.25" customHeight="1" x14ac:dyDescent="0.3">
      <c r="A302" s="255"/>
      <c r="B302" s="247"/>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row>
    <row r="303" spans="1:27" ht="14.25" customHeight="1" x14ac:dyDescent="0.3">
      <c r="A303" s="255"/>
      <c r="B303" s="247"/>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c r="AA303" s="247"/>
    </row>
    <row r="304" spans="1:27" ht="14.25" customHeight="1" x14ac:dyDescent="0.3">
      <c r="A304" s="255"/>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row>
    <row r="305" spans="1:27" ht="14.25" customHeight="1" x14ac:dyDescent="0.3">
      <c r="A305" s="255"/>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row>
    <row r="306" spans="1:27" ht="14.25" customHeight="1" x14ac:dyDescent="0.3">
      <c r="A306" s="255"/>
      <c r="B306" s="247"/>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row>
    <row r="307" spans="1:27" ht="14.25" customHeight="1" x14ac:dyDescent="0.3">
      <c r="A307" s="255"/>
      <c r="B307" s="247"/>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c r="AA307" s="247"/>
    </row>
    <row r="308" spans="1:27" ht="14.25" customHeight="1" x14ac:dyDescent="0.3">
      <c r="A308" s="255"/>
      <c r="B308" s="247"/>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c r="AA308" s="247"/>
    </row>
    <row r="309" spans="1:27" ht="14.25" customHeight="1" x14ac:dyDescent="0.3">
      <c r="A309" s="255"/>
      <c r="B309" s="247"/>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row>
    <row r="310" spans="1:27" ht="14.25" customHeight="1" x14ac:dyDescent="0.3">
      <c r="A310" s="255"/>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row>
    <row r="311" spans="1:27" ht="14.25" customHeight="1" x14ac:dyDescent="0.3">
      <c r="A311" s="255"/>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c r="AA311" s="247"/>
    </row>
    <row r="312" spans="1:27" ht="14.25" customHeight="1" x14ac:dyDescent="0.3">
      <c r="A312" s="255"/>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c r="AA312" s="247"/>
    </row>
    <row r="313" spans="1:27" ht="14.25" customHeight="1" x14ac:dyDescent="0.3">
      <c r="A313" s="255"/>
      <c r="B313" s="247"/>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row>
    <row r="314" spans="1:27" ht="14.25" customHeight="1" x14ac:dyDescent="0.3">
      <c r="A314" s="255"/>
      <c r="B314" s="247"/>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c r="AA314" s="247"/>
    </row>
    <row r="315" spans="1:27" ht="14.25" customHeight="1" x14ac:dyDescent="0.3">
      <c r="A315" s="255"/>
      <c r="B315" s="247"/>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c r="AA315" s="247"/>
    </row>
    <row r="316" spans="1:27" ht="14.25" customHeight="1" x14ac:dyDescent="0.3">
      <c r="A316" s="255"/>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row>
    <row r="317" spans="1:27" ht="14.25" customHeight="1" x14ac:dyDescent="0.3">
      <c r="A317" s="255"/>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row>
    <row r="318" spans="1:27" ht="14.25" customHeight="1" x14ac:dyDescent="0.3">
      <c r="A318" s="255"/>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row>
    <row r="319" spans="1:27" ht="14.25" customHeight="1" x14ac:dyDescent="0.3">
      <c r="A319" s="255"/>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row>
    <row r="320" spans="1:27" ht="14.25" customHeight="1" x14ac:dyDescent="0.3">
      <c r="A320" s="255"/>
      <c r="B320" s="247"/>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row>
    <row r="321" spans="1:27" ht="14.25" customHeight="1" x14ac:dyDescent="0.3">
      <c r="A321" s="255"/>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row>
    <row r="322" spans="1:27" ht="14.25" customHeight="1" x14ac:dyDescent="0.3">
      <c r="A322" s="255"/>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row>
    <row r="323" spans="1:27" ht="14.25" customHeight="1" x14ac:dyDescent="0.3">
      <c r="A323" s="255"/>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row>
    <row r="324" spans="1:27" ht="14.25" customHeight="1" x14ac:dyDescent="0.3">
      <c r="A324" s="255"/>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row>
    <row r="325" spans="1:27" ht="14.25" customHeight="1" x14ac:dyDescent="0.3">
      <c r="A325" s="255"/>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row>
    <row r="326" spans="1:27" ht="14.25" customHeight="1" x14ac:dyDescent="0.3">
      <c r="A326" s="255"/>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row>
    <row r="327" spans="1:27" ht="14.25" customHeight="1" x14ac:dyDescent="0.3">
      <c r="A327" s="255"/>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row>
    <row r="328" spans="1:27" ht="14.25" customHeight="1" x14ac:dyDescent="0.3">
      <c r="A328" s="255"/>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c r="AA328" s="247"/>
    </row>
    <row r="329" spans="1:27" ht="14.25" customHeight="1" x14ac:dyDescent="0.3">
      <c r="A329" s="255"/>
      <c r="B329" s="247"/>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c r="AA329" s="247"/>
    </row>
    <row r="330" spans="1:27" ht="14.25" customHeight="1" x14ac:dyDescent="0.3">
      <c r="A330" s="255"/>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c r="AA330" s="247"/>
    </row>
    <row r="331" spans="1:27" ht="14.25" customHeight="1" x14ac:dyDescent="0.3">
      <c r="A331" s="255"/>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row>
    <row r="332" spans="1:27" ht="14.25" customHeight="1" x14ac:dyDescent="0.3">
      <c r="A332" s="255"/>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row>
    <row r="333" spans="1:27" ht="14.25" customHeight="1" x14ac:dyDescent="0.3">
      <c r="A333" s="255"/>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row>
    <row r="334" spans="1:27" ht="14.25" customHeight="1" x14ac:dyDescent="0.3">
      <c r="A334" s="255"/>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row>
    <row r="335" spans="1:27" ht="14.25" customHeight="1" x14ac:dyDescent="0.3">
      <c r="A335" s="255"/>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row>
    <row r="336" spans="1:27" ht="14.25" customHeight="1" x14ac:dyDescent="0.3">
      <c r="A336" s="255"/>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c r="AA336" s="247"/>
    </row>
    <row r="337" spans="1:27" ht="14.25" customHeight="1" x14ac:dyDescent="0.3">
      <c r="A337" s="255"/>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c r="AA337" s="247"/>
    </row>
    <row r="338" spans="1:27" ht="14.25" customHeight="1" x14ac:dyDescent="0.3">
      <c r="A338" s="255"/>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row>
    <row r="339" spans="1:27" ht="14.25" customHeight="1" x14ac:dyDescent="0.3">
      <c r="A339" s="255"/>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row>
    <row r="340" spans="1:27" ht="14.25" customHeight="1" x14ac:dyDescent="0.3">
      <c r="A340" s="255"/>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row>
    <row r="341" spans="1:27" ht="14.25" customHeight="1" x14ac:dyDescent="0.3">
      <c r="A341" s="255"/>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row>
    <row r="342" spans="1:27" ht="14.25" customHeight="1" x14ac:dyDescent="0.3">
      <c r="A342" s="255"/>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c r="AA342" s="247"/>
    </row>
    <row r="343" spans="1:27" ht="14.25" customHeight="1" x14ac:dyDescent="0.3">
      <c r="A343" s="255"/>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row>
    <row r="344" spans="1:27" ht="14.25" customHeight="1" x14ac:dyDescent="0.3">
      <c r="A344" s="255"/>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row>
    <row r="345" spans="1:27" ht="14.25" customHeight="1" x14ac:dyDescent="0.3">
      <c r="A345" s="255"/>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c r="AA345" s="247"/>
    </row>
    <row r="346" spans="1:27" ht="14.25" customHeight="1" x14ac:dyDescent="0.3">
      <c r="A346" s="255"/>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c r="AA346" s="247"/>
    </row>
    <row r="347" spans="1:27" ht="14.25" customHeight="1" x14ac:dyDescent="0.3">
      <c r="A347" s="255"/>
      <c r="B347" s="247"/>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c r="AA347" s="247"/>
    </row>
    <row r="348" spans="1:27" ht="14.25" customHeight="1" x14ac:dyDescent="0.3">
      <c r="A348" s="255"/>
      <c r="B348" s="247"/>
      <c r="C348" s="247"/>
      <c r="D348" s="247"/>
      <c r="E348" s="247"/>
      <c r="F348" s="247"/>
      <c r="G348" s="247"/>
      <c r="H348" s="247"/>
      <c r="I348" s="247"/>
      <c r="J348" s="247"/>
      <c r="K348" s="247"/>
      <c r="L348" s="247"/>
      <c r="M348" s="247"/>
      <c r="N348" s="247"/>
      <c r="O348" s="247"/>
      <c r="P348" s="247"/>
      <c r="Q348" s="247"/>
      <c r="R348" s="247"/>
      <c r="S348" s="247"/>
      <c r="T348" s="247"/>
      <c r="U348" s="247"/>
      <c r="V348" s="247"/>
      <c r="W348" s="247"/>
      <c r="X348" s="247"/>
      <c r="Y348" s="247"/>
      <c r="Z348" s="247"/>
      <c r="AA348" s="247"/>
    </row>
    <row r="349" spans="1:27" ht="14.25" customHeight="1" x14ac:dyDescent="0.3">
      <c r="A349" s="255"/>
      <c r="B349" s="247"/>
      <c r="C349" s="247"/>
      <c r="D349" s="247"/>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c r="AA349" s="247"/>
    </row>
    <row r="350" spans="1:27" ht="14.25" customHeight="1" x14ac:dyDescent="0.3">
      <c r="A350" s="255"/>
      <c r="B350" s="247"/>
      <c r="C350" s="247"/>
      <c r="D350" s="247"/>
      <c r="E350" s="247"/>
      <c r="F350" s="247"/>
      <c r="G350" s="247"/>
      <c r="H350" s="247"/>
      <c r="I350" s="247"/>
      <c r="J350" s="247"/>
      <c r="K350" s="247"/>
      <c r="L350" s="247"/>
      <c r="M350" s="247"/>
      <c r="N350" s="247"/>
      <c r="O350" s="247"/>
      <c r="P350" s="247"/>
      <c r="Q350" s="247"/>
      <c r="R350" s="247"/>
      <c r="S350" s="247"/>
      <c r="T350" s="247"/>
      <c r="U350" s="247"/>
      <c r="V350" s="247"/>
      <c r="W350" s="247"/>
      <c r="X350" s="247"/>
      <c r="Y350" s="247"/>
      <c r="Z350" s="247"/>
      <c r="AA350" s="247"/>
    </row>
    <row r="351" spans="1:27" ht="14.25" customHeight="1" x14ac:dyDescent="0.3">
      <c r="A351" s="255"/>
      <c r="B351" s="247"/>
      <c r="C351" s="247"/>
      <c r="D351" s="247"/>
      <c r="E351" s="247"/>
      <c r="F351" s="247"/>
      <c r="G351" s="247"/>
      <c r="H351" s="247"/>
      <c r="I351" s="247"/>
      <c r="J351" s="247"/>
      <c r="K351" s="247"/>
      <c r="L351" s="247"/>
      <c r="M351" s="247"/>
      <c r="N351" s="247"/>
      <c r="O351" s="247"/>
      <c r="P351" s="247"/>
      <c r="Q351" s="247"/>
      <c r="R351" s="247"/>
      <c r="S351" s="247"/>
      <c r="T351" s="247"/>
      <c r="U351" s="247"/>
      <c r="V351" s="247"/>
      <c r="W351" s="247"/>
      <c r="X351" s="247"/>
      <c r="Y351" s="247"/>
      <c r="Z351" s="247"/>
      <c r="AA351" s="247"/>
    </row>
    <row r="352" spans="1:27" ht="14.25" customHeight="1" x14ac:dyDescent="0.3">
      <c r="A352" s="255"/>
      <c r="B352" s="247"/>
      <c r="C352" s="247"/>
      <c r="D352" s="247"/>
      <c r="E352" s="247"/>
      <c r="F352" s="247"/>
      <c r="G352" s="247"/>
      <c r="H352" s="247"/>
      <c r="I352" s="247"/>
      <c r="J352" s="247"/>
      <c r="K352" s="247"/>
      <c r="L352" s="247"/>
      <c r="M352" s="247"/>
      <c r="N352" s="247"/>
      <c r="O352" s="247"/>
      <c r="P352" s="247"/>
      <c r="Q352" s="247"/>
      <c r="R352" s="247"/>
      <c r="S352" s="247"/>
      <c r="T352" s="247"/>
      <c r="U352" s="247"/>
      <c r="V352" s="247"/>
      <c r="W352" s="247"/>
      <c r="X352" s="247"/>
      <c r="Y352" s="247"/>
      <c r="Z352" s="247"/>
      <c r="AA352" s="247"/>
    </row>
    <row r="353" spans="1:27" ht="14.25" customHeight="1" x14ac:dyDescent="0.3">
      <c r="A353" s="255"/>
      <c r="B353" s="247"/>
      <c r="C353" s="247"/>
      <c r="D353" s="247"/>
      <c r="E353" s="247"/>
      <c r="F353" s="247"/>
      <c r="G353" s="247"/>
      <c r="H353" s="247"/>
      <c r="I353" s="247"/>
      <c r="J353" s="247"/>
      <c r="K353" s="247"/>
      <c r="L353" s="247"/>
      <c r="M353" s="247"/>
      <c r="N353" s="247"/>
      <c r="O353" s="247"/>
      <c r="P353" s="247"/>
      <c r="Q353" s="247"/>
      <c r="R353" s="247"/>
      <c r="S353" s="247"/>
      <c r="T353" s="247"/>
      <c r="U353" s="247"/>
      <c r="V353" s="247"/>
      <c r="W353" s="247"/>
      <c r="X353" s="247"/>
      <c r="Y353" s="247"/>
      <c r="Z353" s="247"/>
      <c r="AA353" s="247"/>
    </row>
    <row r="354" spans="1:27" ht="14.25" customHeight="1" x14ac:dyDescent="0.3">
      <c r="A354" s="255"/>
      <c r="B354" s="247"/>
      <c r="C354" s="247"/>
      <c r="D354" s="247"/>
      <c r="E354" s="247"/>
      <c r="F354" s="247"/>
      <c r="G354" s="247"/>
      <c r="H354" s="247"/>
      <c r="I354" s="247"/>
      <c r="J354" s="247"/>
      <c r="K354" s="247"/>
      <c r="L354" s="247"/>
      <c r="M354" s="247"/>
      <c r="N354" s="247"/>
      <c r="O354" s="247"/>
      <c r="P354" s="247"/>
      <c r="Q354" s="247"/>
      <c r="R354" s="247"/>
      <c r="S354" s="247"/>
      <c r="T354" s="247"/>
      <c r="U354" s="247"/>
      <c r="V354" s="247"/>
      <c r="W354" s="247"/>
      <c r="X354" s="247"/>
      <c r="Y354" s="247"/>
      <c r="Z354" s="247"/>
      <c r="AA354" s="247"/>
    </row>
    <row r="355" spans="1:27" ht="14.25" customHeight="1" x14ac:dyDescent="0.3">
      <c r="A355" s="255"/>
      <c r="B355" s="247"/>
      <c r="C355" s="247"/>
      <c r="D355" s="247"/>
      <c r="E355" s="247"/>
      <c r="F355" s="247"/>
      <c r="G355" s="247"/>
      <c r="H355" s="247"/>
      <c r="I355" s="247"/>
      <c r="J355" s="247"/>
      <c r="K355" s="247"/>
      <c r="L355" s="247"/>
      <c r="M355" s="247"/>
      <c r="N355" s="247"/>
      <c r="O355" s="247"/>
      <c r="P355" s="247"/>
      <c r="Q355" s="247"/>
      <c r="R355" s="247"/>
      <c r="S355" s="247"/>
      <c r="T355" s="247"/>
      <c r="U355" s="247"/>
      <c r="V355" s="247"/>
      <c r="W355" s="247"/>
      <c r="X355" s="247"/>
      <c r="Y355" s="247"/>
      <c r="Z355" s="247"/>
      <c r="AA355" s="247"/>
    </row>
    <row r="356" spans="1:27" ht="14.25" customHeight="1" x14ac:dyDescent="0.3">
      <c r="A356" s="255"/>
      <c r="B356" s="247"/>
      <c r="C356" s="247"/>
      <c r="D356" s="247"/>
      <c r="E356" s="247"/>
      <c r="F356" s="247"/>
      <c r="G356" s="247"/>
      <c r="H356" s="247"/>
      <c r="I356" s="247"/>
      <c r="J356" s="247"/>
      <c r="K356" s="247"/>
      <c r="L356" s="247"/>
      <c r="M356" s="247"/>
      <c r="N356" s="247"/>
      <c r="O356" s="247"/>
      <c r="P356" s="247"/>
      <c r="Q356" s="247"/>
      <c r="R356" s="247"/>
      <c r="S356" s="247"/>
      <c r="T356" s="247"/>
      <c r="U356" s="247"/>
      <c r="V356" s="247"/>
      <c r="W356" s="247"/>
      <c r="X356" s="247"/>
      <c r="Y356" s="247"/>
      <c r="Z356" s="247"/>
      <c r="AA356" s="247"/>
    </row>
    <row r="357" spans="1:27" ht="14.25" customHeight="1" x14ac:dyDescent="0.3">
      <c r="A357" s="255"/>
      <c r="B357" s="247"/>
      <c r="C357" s="247"/>
      <c r="D357" s="247"/>
      <c r="E357" s="247"/>
      <c r="F357" s="247"/>
      <c r="G357" s="247"/>
      <c r="H357" s="247"/>
      <c r="I357" s="247"/>
      <c r="J357" s="247"/>
      <c r="K357" s="247"/>
      <c r="L357" s="247"/>
      <c r="M357" s="247"/>
      <c r="N357" s="247"/>
      <c r="O357" s="247"/>
      <c r="P357" s="247"/>
      <c r="Q357" s="247"/>
      <c r="R357" s="247"/>
      <c r="S357" s="247"/>
      <c r="T357" s="247"/>
      <c r="U357" s="247"/>
      <c r="V357" s="247"/>
      <c r="W357" s="247"/>
      <c r="X357" s="247"/>
      <c r="Y357" s="247"/>
      <c r="Z357" s="247"/>
      <c r="AA357" s="247"/>
    </row>
    <row r="358" spans="1:27" ht="14.25" customHeight="1" x14ac:dyDescent="0.3">
      <c r="A358" s="255"/>
      <c r="B358" s="247"/>
      <c r="C358" s="247"/>
      <c r="D358" s="247"/>
      <c r="E358" s="247"/>
      <c r="F358" s="247"/>
      <c r="G358" s="247"/>
      <c r="H358" s="247"/>
      <c r="I358" s="247"/>
      <c r="J358" s="247"/>
      <c r="K358" s="247"/>
      <c r="L358" s="247"/>
      <c r="M358" s="247"/>
      <c r="N358" s="247"/>
      <c r="O358" s="247"/>
      <c r="P358" s="247"/>
      <c r="Q358" s="247"/>
      <c r="R358" s="247"/>
      <c r="S358" s="247"/>
      <c r="T358" s="247"/>
      <c r="U358" s="247"/>
      <c r="V358" s="247"/>
      <c r="W358" s="247"/>
      <c r="X358" s="247"/>
      <c r="Y358" s="247"/>
      <c r="Z358" s="247"/>
      <c r="AA358" s="247"/>
    </row>
    <row r="359" spans="1:27" ht="14.25" customHeight="1" x14ac:dyDescent="0.3">
      <c r="A359" s="255"/>
      <c r="B359" s="247"/>
      <c r="C359" s="247"/>
      <c r="D359" s="247"/>
      <c r="E359" s="247"/>
      <c r="F359" s="247"/>
      <c r="G359" s="247"/>
      <c r="H359" s="247"/>
      <c r="I359" s="247"/>
      <c r="J359" s="247"/>
      <c r="K359" s="247"/>
      <c r="L359" s="247"/>
      <c r="M359" s="247"/>
      <c r="N359" s="247"/>
      <c r="O359" s="247"/>
      <c r="P359" s="247"/>
      <c r="Q359" s="247"/>
      <c r="R359" s="247"/>
      <c r="S359" s="247"/>
      <c r="T359" s="247"/>
      <c r="U359" s="247"/>
      <c r="V359" s="247"/>
      <c r="W359" s="247"/>
      <c r="X359" s="247"/>
      <c r="Y359" s="247"/>
      <c r="Z359" s="247"/>
      <c r="AA359" s="247"/>
    </row>
    <row r="360" spans="1:27" ht="14.25" customHeight="1" x14ac:dyDescent="0.3">
      <c r="A360" s="255"/>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c r="AA360" s="247"/>
    </row>
    <row r="361" spans="1:27" ht="14.25" customHeight="1" x14ac:dyDescent="0.3">
      <c r="A361" s="255"/>
      <c r="B361" s="247"/>
      <c r="C361" s="247"/>
      <c r="D361" s="247"/>
      <c r="E361" s="247"/>
      <c r="F361" s="247"/>
      <c r="G361" s="247"/>
      <c r="H361" s="247"/>
      <c r="I361" s="247"/>
      <c r="J361" s="247"/>
      <c r="K361" s="247"/>
      <c r="L361" s="247"/>
      <c r="M361" s="247"/>
      <c r="N361" s="247"/>
      <c r="O361" s="247"/>
      <c r="P361" s="247"/>
      <c r="Q361" s="247"/>
      <c r="R361" s="247"/>
      <c r="S361" s="247"/>
      <c r="T361" s="247"/>
      <c r="U361" s="247"/>
      <c r="V361" s="247"/>
      <c r="W361" s="247"/>
      <c r="X361" s="247"/>
      <c r="Y361" s="247"/>
      <c r="Z361" s="247"/>
      <c r="AA361" s="247"/>
    </row>
    <row r="362" spans="1:27" ht="14.25" customHeight="1" x14ac:dyDescent="0.3">
      <c r="A362" s="255"/>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c r="AA362" s="247"/>
    </row>
    <row r="363" spans="1:27" ht="14.25" customHeight="1" x14ac:dyDescent="0.3">
      <c r="A363" s="255"/>
      <c r="B363" s="247"/>
      <c r="C363" s="247"/>
      <c r="D363" s="247"/>
      <c r="E363" s="247"/>
      <c r="F363" s="247"/>
      <c r="G363" s="247"/>
      <c r="H363" s="247"/>
      <c r="I363" s="247"/>
      <c r="J363" s="247"/>
      <c r="K363" s="247"/>
      <c r="L363" s="247"/>
      <c r="M363" s="247"/>
      <c r="N363" s="247"/>
      <c r="O363" s="247"/>
      <c r="P363" s="247"/>
      <c r="Q363" s="247"/>
      <c r="R363" s="247"/>
      <c r="S363" s="247"/>
      <c r="T363" s="247"/>
      <c r="U363" s="247"/>
      <c r="V363" s="247"/>
      <c r="W363" s="247"/>
      <c r="X363" s="247"/>
      <c r="Y363" s="247"/>
      <c r="Z363" s="247"/>
      <c r="AA363" s="247"/>
    </row>
    <row r="364" spans="1:27" ht="14.25" customHeight="1" x14ac:dyDescent="0.3">
      <c r="A364" s="255"/>
      <c r="B364" s="247"/>
      <c r="C364" s="247"/>
      <c r="D364" s="247"/>
      <c r="E364" s="247"/>
      <c r="F364" s="247"/>
      <c r="G364" s="247"/>
      <c r="H364" s="247"/>
      <c r="I364" s="247"/>
      <c r="J364" s="247"/>
      <c r="K364" s="247"/>
      <c r="L364" s="247"/>
      <c r="M364" s="247"/>
      <c r="N364" s="247"/>
      <c r="O364" s="247"/>
      <c r="P364" s="247"/>
      <c r="Q364" s="247"/>
      <c r="R364" s="247"/>
      <c r="S364" s="247"/>
      <c r="T364" s="247"/>
      <c r="U364" s="247"/>
      <c r="V364" s="247"/>
      <c r="W364" s="247"/>
      <c r="X364" s="247"/>
      <c r="Y364" s="247"/>
      <c r="Z364" s="247"/>
      <c r="AA364" s="247"/>
    </row>
    <row r="365" spans="1:27" ht="14.25" customHeight="1" x14ac:dyDescent="0.3">
      <c r="A365" s="255"/>
      <c r="B365" s="247"/>
      <c r="C365" s="247"/>
      <c r="D365" s="247"/>
      <c r="E365" s="247"/>
      <c r="F365" s="247"/>
      <c r="G365" s="247"/>
      <c r="H365" s="247"/>
      <c r="I365" s="247"/>
      <c r="J365" s="247"/>
      <c r="K365" s="247"/>
      <c r="L365" s="247"/>
      <c r="M365" s="247"/>
      <c r="N365" s="247"/>
      <c r="O365" s="247"/>
      <c r="P365" s="247"/>
      <c r="Q365" s="247"/>
      <c r="R365" s="247"/>
      <c r="S365" s="247"/>
      <c r="T365" s="247"/>
      <c r="U365" s="247"/>
      <c r="V365" s="247"/>
      <c r="W365" s="247"/>
      <c r="X365" s="247"/>
      <c r="Y365" s="247"/>
      <c r="Z365" s="247"/>
      <c r="AA365" s="247"/>
    </row>
    <row r="366" spans="1:27" ht="14.25" customHeight="1" x14ac:dyDescent="0.3">
      <c r="A366" s="255"/>
      <c r="B366" s="247"/>
      <c r="C366" s="247"/>
      <c r="D366" s="247"/>
      <c r="E366" s="247"/>
      <c r="F366" s="247"/>
      <c r="G366" s="247"/>
      <c r="H366" s="247"/>
      <c r="I366" s="247"/>
      <c r="J366" s="247"/>
      <c r="K366" s="247"/>
      <c r="L366" s="247"/>
      <c r="M366" s="247"/>
      <c r="N366" s="247"/>
      <c r="O366" s="247"/>
      <c r="P366" s="247"/>
      <c r="Q366" s="247"/>
      <c r="R366" s="247"/>
      <c r="S366" s="247"/>
      <c r="T366" s="247"/>
      <c r="U366" s="247"/>
      <c r="V366" s="247"/>
      <c r="W366" s="247"/>
      <c r="X366" s="247"/>
      <c r="Y366" s="247"/>
      <c r="Z366" s="247"/>
      <c r="AA366" s="247"/>
    </row>
    <row r="367" spans="1:27" ht="14.25" customHeight="1" x14ac:dyDescent="0.3">
      <c r="A367" s="255"/>
      <c r="B367" s="247"/>
      <c r="C367" s="247"/>
      <c r="D367" s="247"/>
      <c r="E367" s="247"/>
      <c r="F367" s="247"/>
      <c r="G367" s="247"/>
      <c r="H367" s="247"/>
      <c r="I367" s="247"/>
      <c r="J367" s="247"/>
      <c r="K367" s="247"/>
      <c r="L367" s="247"/>
      <c r="M367" s="247"/>
      <c r="N367" s="247"/>
      <c r="O367" s="247"/>
      <c r="P367" s="247"/>
      <c r="Q367" s="247"/>
      <c r="R367" s="247"/>
      <c r="S367" s="247"/>
      <c r="T367" s="247"/>
      <c r="U367" s="247"/>
      <c r="V367" s="247"/>
      <c r="W367" s="247"/>
      <c r="X367" s="247"/>
      <c r="Y367" s="247"/>
      <c r="Z367" s="247"/>
      <c r="AA367" s="247"/>
    </row>
    <row r="368" spans="1:27" ht="14.25" customHeight="1" x14ac:dyDescent="0.3">
      <c r="A368" s="255"/>
      <c r="B368" s="247"/>
      <c r="C368" s="247"/>
      <c r="D368" s="247"/>
      <c r="E368" s="247"/>
      <c r="F368" s="247"/>
      <c r="G368" s="247"/>
      <c r="H368" s="247"/>
      <c r="I368" s="247"/>
      <c r="J368" s="247"/>
      <c r="K368" s="247"/>
      <c r="L368" s="247"/>
      <c r="M368" s="247"/>
      <c r="N368" s="247"/>
      <c r="O368" s="247"/>
      <c r="P368" s="247"/>
      <c r="Q368" s="247"/>
      <c r="R368" s="247"/>
      <c r="S368" s="247"/>
      <c r="T368" s="247"/>
      <c r="U368" s="247"/>
      <c r="V368" s="247"/>
      <c r="W368" s="247"/>
      <c r="X368" s="247"/>
      <c r="Y368" s="247"/>
      <c r="Z368" s="247"/>
      <c r="AA368" s="247"/>
    </row>
    <row r="369" spans="1:27" ht="14.25" customHeight="1" x14ac:dyDescent="0.3">
      <c r="A369" s="255"/>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row>
    <row r="370" spans="1:27" ht="14.25" customHeight="1" x14ac:dyDescent="0.3">
      <c r="A370" s="255"/>
      <c r="B370" s="247"/>
      <c r="C370" s="247"/>
      <c r="D370" s="247"/>
      <c r="E370" s="247"/>
      <c r="F370" s="247"/>
      <c r="G370" s="247"/>
      <c r="H370" s="247"/>
      <c r="I370" s="247"/>
      <c r="J370" s="247"/>
      <c r="K370" s="247"/>
      <c r="L370" s="247"/>
      <c r="M370" s="247"/>
      <c r="N370" s="247"/>
      <c r="O370" s="247"/>
      <c r="P370" s="247"/>
      <c r="Q370" s="247"/>
      <c r="R370" s="247"/>
      <c r="S370" s="247"/>
      <c r="T370" s="247"/>
      <c r="U370" s="247"/>
      <c r="V370" s="247"/>
      <c r="W370" s="247"/>
      <c r="X370" s="247"/>
      <c r="Y370" s="247"/>
      <c r="Z370" s="247"/>
      <c r="AA370" s="247"/>
    </row>
    <row r="371" spans="1:27" ht="14.25" customHeight="1" x14ac:dyDescent="0.3">
      <c r="A371" s="255"/>
      <c r="B371" s="247"/>
      <c r="C371" s="247"/>
      <c r="D371" s="247"/>
      <c r="E371" s="247"/>
      <c r="F371" s="247"/>
      <c r="G371" s="247"/>
      <c r="H371" s="247"/>
      <c r="I371" s="247"/>
      <c r="J371" s="247"/>
      <c r="K371" s="247"/>
      <c r="L371" s="247"/>
      <c r="M371" s="247"/>
      <c r="N371" s="247"/>
      <c r="O371" s="247"/>
      <c r="P371" s="247"/>
      <c r="Q371" s="247"/>
      <c r="R371" s="247"/>
      <c r="S371" s="247"/>
      <c r="T371" s="247"/>
      <c r="U371" s="247"/>
      <c r="V371" s="247"/>
      <c r="W371" s="247"/>
      <c r="X371" s="247"/>
      <c r="Y371" s="247"/>
      <c r="Z371" s="247"/>
      <c r="AA371" s="247"/>
    </row>
    <row r="372" spans="1:27" ht="14.25" customHeight="1" x14ac:dyDescent="0.3">
      <c r="A372" s="255"/>
      <c r="B372" s="247"/>
      <c r="C372" s="247"/>
      <c r="D372" s="247"/>
      <c r="E372" s="247"/>
      <c r="F372" s="247"/>
      <c r="G372" s="247"/>
      <c r="H372" s="247"/>
      <c r="I372" s="247"/>
      <c r="J372" s="247"/>
      <c r="K372" s="247"/>
      <c r="L372" s="247"/>
      <c r="M372" s="247"/>
      <c r="N372" s="247"/>
      <c r="O372" s="247"/>
      <c r="P372" s="247"/>
      <c r="Q372" s="247"/>
      <c r="R372" s="247"/>
      <c r="S372" s="247"/>
      <c r="T372" s="247"/>
      <c r="U372" s="247"/>
      <c r="V372" s="247"/>
      <c r="W372" s="247"/>
      <c r="X372" s="247"/>
      <c r="Y372" s="247"/>
      <c r="Z372" s="247"/>
      <c r="AA372" s="247"/>
    </row>
    <row r="373" spans="1:27" ht="14.25" customHeight="1" x14ac:dyDescent="0.3">
      <c r="A373" s="255"/>
      <c r="B373" s="247"/>
      <c r="C373" s="247"/>
      <c r="D373" s="247"/>
      <c r="E373" s="247"/>
      <c r="F373" s="247"/>
      <c r="G373" s="247"/>
      <c r="H373" s="247"/>
      <c r="I373" s="247"/>
      <c r="J373" s="247"/>
      <c r="K373" s="247"/>
      <c r="L373" s="247"/>
      <c r="M373" s="247"/>
      <c r="N373" s="247"/>
      <c r="O373" s="247"/>
      <c r="P373" s="247"/>
      <c r="Q373" s="247"/>
      <c r="R373" s="247"/>
      <c r="S373" s="247"/>
      <c r="T373" s="247"/>
      <c r="U373" s="247"/>
      <c r="V373" s="247"/>
      <c r="W373" s="247"/>
      <c r="X373" s="247"/>
      <c r="Y373" s="247"/>
      <c r="Z373" s="247"/>
      <c r="AA373" s="247"/>
    </row>
    <row r="374" spans="1:27" ht="14.25" customHeight="1" x14ac:dyDescent="0.3">
      <c r="A374" s="255"/>
      <c r="B374" s="247"/>
      <c r="C374" s="247"/>
      <c r="D374" s="247"/>
      <c r="E374" s="247"/>
      <c r="F374" s="247"/>
      <c r="G374" s="247"/>
      <c r="H374" s="247"/>
      <c r="I374" s="247"/>
      <c r="J374" s="247"/>
      <c r="K374" s="247"/>
      <c r="L374" s="247"/>
      <c r="M374" s="247"/>
      <c r="N374" s="247"/>
      <c r="O374" s="247"/>
      <c r="P374" s="247"/>
      <c r="Q374" s="247"/>
      <c r="R374" s="247"/>
      <c r="S374" s="247"/>
      <c r="T374" s="247"/>
      <c r="U374" s="247"/>
      <c r="V374" s="247"/>
      <c r="W374" s="247"/>
      <c r="X374" s="247"/>
      <c r="Y374" s="247"/>
      <c r="Z374" s="247"/>
      <c r="AA374" s="247"/>
    </row>
    <row r="375" spans="1:27" ht="14.25" customHeight="1" x14ac:dyDescent="0.3">
      <c r="A375" s="255"/>
      <c r="B375" s="247"/>
      <c r="C375" s="247"/>
      <c r="D375" s="247"/>
      <c r="E375" s="247"/>
      <c r="F375" s="247"/>
      <c r="G375" s="247"/>
      <c r="H375" s="247"/>
      <c r="I375" s="247"/>
      <c r="J375" s="247"/>
      <c r="K375" s="247"/>
      <c r="L375" s="247"/>
      <c r="M375" s="247"/>
      <c r="N375" s="247"/>
      <c r="O375" s="247"/>
      <c r="P375" s="247"/>
      <c r="Q375" s="247"/>
      <c r="R375" s="247"/>
      <c r="S375" s="247"/>
      <c r="T375" s="247"/>
      <c r="U375" s="247"/>
      <c r="V375" s="247"/>
      <c r="W375" s="247"/>
      <c r="X375" s="247"/>
      <c r="Y375" s="247"/>
      <c r="Z375" s="247"/>
      <c r="AA375" s="247"/>
    </row>
    <row r="376" spans="1:27" ht="14.25" customHeight="1" x14ac:dyDescent="0.3">
      <c r="A376" s="255"/>
      <c r="B376" s="247"/>
      <c r="C376" s="247"/>
      <c r="D376" s="247"/>
      <c r="E376" s="247"/>
      <c r="F376" s="247"/>
      <c r="G376" s="247"/>
      <c r="H376" s="247"/>
      <c r="I376" s="247"/>
      <c r="J376" s="247"/>
      <c r="K376" s="247"/>
      <c r="L376" s="247"/>
      <c r="M376" s="247"/>
      <c r="N376" s="247"/>
      <c r="O376" s="247"/>
      <c r="P376" s="247"/>
      <c r="Q376" s="247"/>
      <c r="R376" s="247"/>
      <c r="S376" s="247"/>
      <c r="T376" s="247"/>
      <c r="U376" s="247"/>
      <c r="V376" s="247"/>
      <c r="W376" s="247"/>
      <c r="X376" s="247"/>
      <c r="Y376" s="247"/>
      <c r="Z376" s="247"/>
      <c r="AA376" s="247"/>
    </row>
    <row r="377" spans="1:27" ht="14.25" customHeight="1" x14ac:dyDescent="0.3">
      <c r="A377" s="255"/>
      <c r="B377" s="247"/>
      <c r="C377" s="247"/>
      <c r="D377" s="247"/>
      <c r="E377" s="247"/>
      <c r="F377" s="247"/>
      <c r="G377" s="247"/>
      <c r="H377" s="247"/>
      <c r="I377" s="247"/>
      <c r="J377" s="247"/>
      <c r="K377" s="247"/>
      <c r="L377" s="247"/>
      <c r="M377" s="247"/>
      <c r="N377" s="247"/>
      <c r="O377" s="247"/>
      <c r="P377" s="247"/>
      <c r="Q377" s="247"/>
      <c r="R377" s="247"/>
      <c r="S377" s="247"/>
      <c r="T377" s="247"/>
      <c r="U377" s="247"/>
      <c r="V377" s="247"/>
      <c r="W377" s="247"/>
      <c r="X377" s="247"/>
      <c r="Y377" s="247"/>
      <c r="Z377" s="247"/>
      <c r="AA377" s="247"/>
    </row>
    <row r="378" spans="1:27" ht="14.25" customHeight="1" x14ac:dyDescent="0.3">
      <c r="A378" s="255"/>
      <c r="B378" s="247"/>
      <c r="C378" s="247"/>
      <c r="D378" s="247"/>
      <c r="E378" s="247"/>
      <c r="F378" s="247"/>
      <c r="G378" s="247"/>
      <c r="H378" s="247"/>
      <c r="I378" s="247"/>
      <c r="J378" s="247"/>
      <c r="K378" s="247"/>
      <c r="L378" s="247"/>
      <c r="M378" s="247"/>
      <c r="N378" s="247"/>
      <c r="O378" s="247"/>
      <c r="P378" s="247"/>
      <c r="Q378" s="247"/>
      <c r="R378" s="247"/>
      <c r="S378" s="247"/>
      <c r="T378" s="247"/>
      <c r="U378" s="247"/>
      <c r="V378" s="247"/>
      <c r="W378" s="247"/>
      <c r="X378" s="247"/>
      <c r="Y378" s="247"/>
      <c r="Z378" s="247"/>
      <c r="AA378" s="247"/>
    </row>
    <row r="379" spans="1:27" ht="14.25" customHeight="1" x14ac:dyDescent="0.3">
      <c r="A379" s="255"/>
      <c r="B379" s="247"/>
      <c r="C379" s="247"/>
      <c r="D379" s="247"/>
      <c r="E379" s="247"/>
      <c r="F379" s="247"/>
      <c r="G379" s="247"/>
      <c r="H379" s="247"/>
      <c r="I379" s="247"/>
      <c r="J379" s="247"/>
      <c r="K379" s="247"/>
      <c r="L379" s="247"/>
      <c r="M379" s="247"/>
      <c r="N379" s="247"/>
      <c r="O379" s="247"/>
      <c r="P379" s="247"/>
      <c r="Q379" s="247"/>
      <c r="R379" s="247"/>
      <c r="S379" s="247"/>
      <c r="T379" s="247"/>
      <c r="U379" s="247"/>
      <c r="V379" s="247"/>
      <c r="W379" s="247"/>
      <c r="X379" s="247"/>
      <c r="Y379" s="247"/>
      <c r="Z379" s="247"/>
      <c r="AA379" s="247"/>
    </row>
    <row r="380" spans="1:27" ht="14.25" customHeight="1" x14ac:dyDescent="0.3">
      <c r="A380" s="255"/>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c r="AA380" s="247"/>
    </row>
    <row r="381" spans="1:27" ht="14.25" customHeight="1" x14ac:dyDescent="0.3">
      <c r="A381" s="255"/>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c r="AA381" s="247"/>
    </row>
    <row r="382" spans="1:27" ht="14.25" customHeight="1" x14ac:dyDescent="0.3">
      <c r="A382" s="255"/>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c r="AA382" s="247"/>
    </row>
    <row r="383" spans="1:27" ht="14.25" customHeight="1" x14ac:dyDescent="0.3">
      <c r="A383" s="255"/>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c r="AA383" s="247"/>
    </row>
    <row r="384" spans="1:27" ht="14.25" customHeight="1" x14ac:dyDescent="0.3">
      <c r="A384" s="255"/>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c r="AA384" s="247"/>
    </row>
    <row r="385" spans="1:27" ht="14.25" customHeight="1" x14ac:dyDescent="0.3">
      <c r="A385" s="255"/>
      <c r="B385" s="247"/>
      <c r="C385" s="247"/>
      <c r="D385" s="247"/>
      <c r="E385" s="247"/>
      <c r="F385" s="247"/>
      <c r="G385" s="247"/>
      <c r="H385" s="247"/>
      <c r="I385" s="247"/>
      <c r="J385" s="247"/>
      <c r="K385" s="247"/>
      <c r="L385" s="247"/>
      <c r="M385" s="247"/>
      <c r="N385" s="247"/>
      <c r="O385" s="247"/>
      <c r="P385" s="247"/>
      <c r="Q385" s="247"/>
      <c r="R385" s="247"/>
      <c r="S385" s="247"/>
      <c r="T385" s="247"/>
      <c r="U385" s="247"/>
      <c r="V385" s="247"/>
      <c r="W385" s="247"/>
      <c r="X385" s="247"/>
      <c r="Y385" s="247"/>
      <c r="Z385" s="247"/>
      <c r="AA385" s="247"/>
    </row>
    <row r="386" spans="1:27" ht="14.25" customHeight="1" x14ac:dyDescent="0.3">
      <c r="A386" s="255"/>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c r="AA386" s="247"/>
    </row>
    <row r="387" spans="1:27" ht="14.25" customHeight="1" x14ac:dyDescent="0.3">
      <c r="A387" s="255"/>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c r="AA387" s="247"/>
    </row>
    <row r="388" spans="1:27" ht="14.25" customHeight="1" x14ac:dyDescent="0.3">
      <c r="A388" s="255"/>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row>
    <row r="389" spans="1:27" ht="14.25" customHeight="1" x14ac:dyDescent="0.3">
      <c r="A389" s="255"/>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c r="AA389" s="247"/>
    </row>
    <row r="390" spans="1:27" ht="14.25" customHeight="1" x14ac:dyDescent="0.3">
      <c r="A390" s="255"/>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c r="AA390" s="247"/>
    </row>
    <row r="391" spans="1:27" ht="14.25" customHeight="1" x14ac:dyDescent="0.3">
      <c r="A391" s="255"/>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c r="AA391" s="247"/>
    </row>
    <row r="392" spans="1:27" ht="14.25" customHeight="1" x14ac:dyDescent="0.3">
      <c r="A392" s="255"/>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c r="AA392" s="247"/>
    </row>
    <row r="393" spans="1:27" ht="14.25" customHeight="1" x14ac:dyDescent="0.3">
      <c r="A393" s="255"/>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row>
    <row r="394" spans="1:27" ht="14.25" customHeight="1" x14ac:dyDescent="0.3">
      <c r="A394" s="255"/>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row>
    <row r="395" spans="1:27" ht="14.25" customHeight="1" x14ac:dyDescent="0.3">
      <c r="A395" s="255"/>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row>
    <row r="396" spans="1:27" ht="14.25" customHeight="1" x14ac:dyDescent="0.3">
      <c r="A396" s="255"/>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c r="AA396" s="247"/>
    </row>
    <row r="397" spans="1:27" ht="14.25" customHeight="1" x14ac:dyDescent="0.3">
      <c r="A397" s="255"/>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c r="AA397" s="247"/>
    </row>
    <row r="398" spans="1:27" ht="14.25" customHeight="1" x14ac:dyDescent="0.3">
      <c r="A398" s="255"/>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row>
    <row r="399" spans="1:27" ht="14.25" customHeight="1" x14ac:dyDescent="0.3">
      <c r="A399" s="255"/>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row>
    <row r="400" spans="1:27" ht="14.25" customHeight="1" x14ac:dyDescent="0.3">
      <c r="A400" s="255"/>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c r="AA400" s="247"/>
    </row>
    <row r="401" spans="1:27" ht="14.25" customHeight="1" x14ac:dyDescent="0.3">
      <c r="A401" s="255"/>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row>
    <row r="402" spans="1:27" ht="14.25" customHeight="1" x14ac:dyDescent="0.3">
      <c r="A402" s="255"/>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row>
    <row r="403" spans="1:27" ht="14.25" customHeight="1" x14ac:dyDescent="0.3">
      <c r="A403" s="255"/>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row>
    <row r="404" spans="1:27" ht="14.25" customHeight="1" x14ac:dyDescent="0.3">
      <c r="A404" s="255"/>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row>
    <row r="405" spans="1:27" ht="14.25" customHeight="1" x14ac:dyDescent="0.3">
      <c r="A405" s="255"/>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row>
    <row r="406" spans="1:27" ht="14.25" customHeight="1" x14ac:dyDescent="0.3">
      <c r="A406" s="255"/>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row>
    <row r="407" spans="1:27" ht="14.25" customHeight="1" x14ac:dyDescent="0.3">
      <c r="A407" s="255"/>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c r="AA407" s="247"/>
    </row>
    <row r="408" spans="1:27" ht="14.25" customHeight="1" x14ac:dyDescent="0.3">
      <c r="A408" s="255"/>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c r="AA408" s="247"/>
    </row>
    <row r="409" spans="1:27" ht="14.25" customHeight="1" x14ac:dyDescent="0.3">
      <c r="A409" s="255"/>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row>
    <row r="410" spans="1:27" ht="14.25" customHeight="1" x14ac:dyDescent="0.3">
      <c r="A410" s="255"/>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row>
    <row r="411" spans="1:27" ht="14.25" customHeight="1" x14ac:dyDescent="0.3">
      <c r="A411" s="255"/>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c r="AA411" s="247"/>
    </row>
    <row r="412" spans="1:27" ht="14.25" customHeight="1" x14ac:dyDescent="0.3">
      <c r="A412" s="255"/>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row>
    <row r="413" spans="1:27" ht="14.25" customHeight="1" x14ac:dyDescent="0.3">
      <c r="A413" s="255"/>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row>
    <row r="414" spans="1:27" ht="14.25" customHeight="1" x14ac:dyDescent="0.3">
      <c r="A414" s="255"/>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row>
    <row r="415" spans="1:27" ht="14.25" customHeight="1" x14ac:dyDescent="0.3">
      <c r="A415" s="255"/>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row>
    <row r="416" spans="1:27" ht="14.25" customHeight="1" x14ac:dyDescent="0.3">
      <c r="A416" s="255"/>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row>
    <row r="417" spans="1:27" ht="14.25" customHeight="1" x14ac:dyDescent="0.3">
      <c r="A417" s="255"/>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c r="AA417" s="247"/>
    </row>
    <row r="418" spans="1:27" ht="14.25" customHeight="1" x14ac:dyDescent="0.3">
      <c r="A418" s="255"/>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c r="AA418" s="247"/>
    </row>
    <row r="419" spans="1:27" ht="14.25" customHeight="1" x14ac:dyDescent="0.3">
      <c r="A419" s="255"/>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row>
    <row r="420" spans="1:27" ht="14.25" customHeight="1" x14ac:dyDescent="0.3">
      <c r="A420" s="255"/>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row>
    <row r="421" spans="1:27" ht="14.25" customHeight="1" x14ac:dyDescent="0.3">
      <c r="A421" s="255"/>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row>
    <row r="422" spans="1:27" ht="14.25" customHeight="1" x14ac:dyDescent="0.3">
      <c r="A422" s="255"/>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row>
    <row r="423" spans="1:27" ht="14.25" customHeight="1" x14ac:dyDescent="0.3">
      <c r="A423" s="255"/>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row>
    <row r="424" spans="1:27" ht="14.25" customHeight="1" x14ac:dyDescent="0.3">
      <c r="A424" s="255"/>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row>
    <row r="425" spans="1:27" ht="14.25" customHeight="1" x14ac:dyDescent="0.3">
      <c r="A425" s="255"/>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row>
    <row r="426" spans="1:27" ht="14.25" customHeight="1" x14ac:dyDescent="0.3">
      <c r="A426" s="255"/>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row>
    <row r="427" spans="1:27" ht="14.25" customHeight="1" x14ac:dyDescent="0.3">
      <c r="A427" s="255"/>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row>
    <row r="428" spans="1:27" ht="14.25" customHeight="1" x14ac:dyDescent="0.3">
      <c r="A428" s="255"/>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row>
    <row r="429" spans="1:27" ht="14.25" customHeight="1" x14ac:dyDescent="0.3">
      <c r="A429" s="255"/>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row>
    <row r="430" spans="1:27" ht="14.25" customHeight="1" x14ac:dyDescent="0.3">
      <c r="A430" s="255"/>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c r="AA430" s="247"/>
    </row>
    <row r="431" spans="1:27" ht="14.25" customHeight="1" x14ac:dyDescent="0.3">
      <c r="A431" s="255"/>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row>
    <row r="432" spans="1:27" ht="14.25" customHeight="1" x14ac:dyDescent="0.3">
      <c r="A432" s="255"/>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c r="AA432" s="247"/>
    </row>
    <row r="433" spans="1:27" ht="14.25" customHeight="1" x14ac:dyDescent="0.3">
      <c r="A433" s="255"/>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row>
    <row r="434" spans="1:27" ht="14.25" customHeight="1" x14ac:dyDescent="0.3">
      <c r="A434" s="255"/>
      <c r="B434" s="247"/>
      <c r="C434" s="24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c r="AA434" s="247"/>
    </row>
    <row r="435" spans="1:27" ht="14.25" customHeight="1" x14ac:dyDescent="0.3">
      <c r="A435" s="255"/>
      <c r="B435" s="247"/>
      <c r="C435" s="24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c r="AA435" s="247"/>
    </row>
    <row r="436" spans="1:27" ht="14.25" customHeight="1" x14ac:dyDescent="0.3">
      <c r="A436" s="255"/>
      <c r="B436" s="247"/>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c r="AA436" s="247"/>
    </row>
    <row r="437" spans="1:27" ht="14.25" customHeight="1" x14ac:dyDescent="0.3">
      <c r="A437" s="255"/>
      <c r="B437" s="247"/>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c r="AA437" s="247"/>
    </row>
    <row r="438" spans="1:27" ht="14.25" customHeight="1" x14ac:dyDescent="0.3">
      <c r="A438" s="255"/>
      <c r="B438" s="247"/>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c r="AA438" s="247"/>
    </row>
    <row r="439" spans="1:27" ht="14.25" customHeight="1" x14ac:dyDescent="0.3">
      <c r="A439" s="255"/>
      <c r="B439" s="247"/>
      <c r="C439" s="247"/>
      <c r="D439" s="247"/>
      <c r="E439" s="247"/>
      <c r="F439" s="247"/>
      <c r="G439" s="247"/>
      <c r="H439" s="247"/>
      <c r="I439" s="247"/>
      <c r="J439" s="247"/>
      <c r="K439" s="247"/>
      <c r="L439" s="247"/>
      <c r="M439" s="247"/>
      <c r="N439" s="247"/>
      <c r="O439" s="247"/>
      <c r="P439" s="247"/>
      <c r="Q439" s="247"/>
      <c r="R439" s="247"/>
      <c r="S439" s="247"/>
      <c r="T439" s="247"/>
      <c r="U439" s="247"/>
      <c r="V439" s="247"/>
      <c r="W439" s="247"/>
      <c r="X439" s="247"/>
      <c r="Y439" s="247"/>
      <c r="Z439" s="247"/>
      <c r="AA439" s="247"/>
    </row>
    <row r="440" spans="1:27" ht="14.25" customHeight="1" x14ac:dyDescent="0.3">
      <c r="A440" s="255"/>
      <c r="B440" s="247"/>
      <c r="C440" s="24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c r="AA440" s="247"/>
    </row>
    <row r="441" spans="1:27" ht="14.25" customHeight="1" x14ac:dyDescent="0.3">
      <c r="A441" s="255"/>
      <c r="B441" s="247"/>
      <c r="C441" s="247"/>
      <c r="D441" s="247"/>
      <c r="E441" s="247"/>
      <c r="F441" s="247"/>
      <c r="G441" s="247"/>
      <c r="H441" s="247"/>
      <c r="I441" s="247"/>
      <c r="J441" s="247"/>
      <c r="K441" s="247"/>
      <c r="L441" s="247"/>
      <c r="M441" s="247"/>
      <c r="N441" s="247"/>
      <c r="O441" s="247"/>
      <c r="P441" s="247"/>
      <c r="Q441" s="247"/>
      <c r="R441" s="247"/>
      <c r="S441" s="247"/>
      <c r="T441" s="247"/>
      <c r="U441" s="247"/>
      <c r="V441" s="247"/>
      <c r="W441" s="247"/>
      <c r="X441" s="247"/>
      <c r="Y441" s="247"/>
      <c r="Z441" s="247"/>
      <c r="AA441" s="247"/>
    </row>
    <row r="442" spans="1:27" ht="14.25" customHeight="1" x14ac:dyDescent="0.3">
      <c r="A442" s="255"/>
      <c r="B442" s="247"/>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c r="AA442" s="247"/>
    </row>
    <row r="443" spans="1:27" ht="14.25" customHeight="1" x14ac:dyDescent="0.3">
      <c r="A443" s="255"/>
      <c r="B443" s="247"/>
      <c r="C443" s="24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c r="AA443" s="247"/>
    </row>
    <row r="444" spans="1:27" ht="14.25" customHeight="1" x14ac:dyDescent="0.3">
      <c r="A444" s="255"/>
      <c r="B444" s="247"/>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c r="AA444" s="247"/>
    </row>
    <row r="445" spans="1:27" ht="14.25" customHeight="1" x14ac:dyDescent="0.3">
      <c r="A445" s="255"/>
      <c r="B445" s="247"/>
      <c r="C445" s="247"/>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c r="AA445" s="247"/>
    </row>
    <row r="446" spans="1:27" ht="14.25" customHeight="1" x14ac:dyDescent="0.3">
      <c r="A446" s="255"/>
      <c r="B446" s="247"/>
      <c r="C446" s="24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c r="AA446" s="247"/>
    </row>
    <row r="447" spans="1:27" ht="14.25" customHeight="1" x14ac:dyDescent="0.3">
      <c r="A447" s="255"/>
      <c r="B447" s="247"/>
      <c r="C447" s="247"/>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c r="AA447" s="247"/>
    </row>
    <row r="448" spans="1:27" ht="14.25" customHeight="1" x14ac:dyDescent="0.3">
      <c r="A448" s="255"/>
      <c r="B448" s="247"/>
      <c r="C448" s="247"/>
      <c r="D448" s="247"/>
      <c r="E448" s="247"/>
      <c r="F448" s="247"/>
      <c r="G448" s="247"/>
      <c r="H448" s="247"/>
      <c r="I448" s="247"/>
      <c r="J448" s="247"/>
      <c r="K448" s="247"/>
      <c r="L448" s="247"/>
      <c r="M448" s="247"/>
      <c r="N448" s="247"/>
      <c r="O448" s="247"/>
      <c r="P448" s="247"/>
      <c r="Q448" s="247"/>
      <c r="R448" s="247"/>
      <c r="S448" s="247"/>
      <c r="T448" s="247"/>
      <c r="U448" s="247"/>
      <c r="V448" s="247"/>
      <c r="W448" s="247"/>
      <c r="X448" s="247"/>
      <c r="Y448" s="247"/>
      <c r="Z448" s="247"/>
      <c r="AA448" s="247"/>
    </row>
    <row r="449" spans="1:27" ht="14.25" customHeight="1" x14ac:dyDescent="0.3">
      <c r="A449" s="255"/>
      <c r="B449" s="247"/>
      <c r="C449" s="247"/>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c r="AA449" s="247"/>
    </row>
    <row r="450" spans="1:27" ht="14.25" customHeight="1" x14ac:dyDescent="0.3">
      <c r="A450" s="255"/>
      <c r="B450" s="247"/>
      <c r="C450" s="247"/>
      <c r="D450" s="247"/>
      <c r="E450" s="247"/>
      <c r="F450" s="247"/>
      <c r="G450" s="247"/>
      <c r="H450" s="247"/>
      <c r="I450" s="247"/>
      <c r="J450" s="247"/>
      <c r="K450" s="247"/>
      <c r="L450" s="247"/>
      <c r="M450" s="247"/>
      <c r="N450" s="247"/>
      <c r="O450" s="247"/>
      <c r="P450" s="247"/>
      <c r="Q450" s="247"/>
      <c r="R450" s="247"/>
      <c r="S450" s="247"/>
      <c r="T450" s="247"/>
      <c r="U450" s="247"/>
      <c r="V450" s="247"/>
      <c r="W450" s="247"/>
      <c r="X450" s="247"/>
      <c r="Y450" s="247"/>
      <c r="Z450" s="247"/>
      <c r="AA450" s="247"/>
    </row>
    <row r="451" spans="1:27" ht="14.25" customHeight="1" x14ac:dyDescent="0.3">
      <c r="A451" s="255"/>
      <c r="B451" s="247"/>
      <c r="C451" s="247"/>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c r="AA451" s="247"/>
    </row>
    <row r="452" spans="1:27" ht="14.25" customHeight="1" x14ac:dyDescent="0.3">
      <c r="A452" s="255"/>
      <c r="B452" s="247"/>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c r="AA452" s="247"/>
    </row>
    <row r="453" spans="1:27" ht="14.25" customHeight="1" x14ac:dyDescent="0.3">
      <c r="A453" s="255"/>
      <c r="B453" s="247"/>
      <c r="C453" s="247"/>
      <c r="D453" s="247"/>
      <c r="E453" s="247"/>
      <c r="F453" s="247"/>
      <c r="G453" s="247"/>
      <c r="H453" s="247"/>
      <c r="I453" s="247"/>
      <c r="J453" s="247"/>
      <c r="K453" s="247"/>
      <c r="L453" s="247"/>
      <c r="M453" s="247"/>
      <c r="N453" s="247"/>
      <c r="O453" s="247"/>
      <c r="P453" s="247"/>
      <c r="Q453" s="247"/>
      <c r="R453" s="247"/>
      <c r="S453" s="247"/>
      <c r="T453" s="247"/>
      <c r="U453" s="247"/>
      <c r="V453" s="247"/>
      <c r="W453" s="247"/>
      <c r="X453" s="247"/>
      <c r="Y453" s="247"/>
      <c r="Z453" s="247"/>
      <c r="AA453" s="247"/>
    </row>
    <row r="454" spans="1:27" ht="14.25" customHeight="1" x14ac:dyDescent="0.3">
      <c r="A454" s="255"/>
      <c r="B454" s="247"/>
      <c r="C454" s="247"/>
      <c r="D454" s="247"/>
      <c r="E454" s="247"/>
      <c r="F454" s="247"/>
      <c r="G454" s="247"/>
      <c r="H454" s="247"/>
      <c r="I454" s="247"/>
      <c r="J454" s="247"/>
      <c r="K454" s="247"/>
      <c r="L454" s="247"/>
      <c r="M454" s="247"/>
      <c r="N454" s="247"/>
      <c r="O454" s="247"/>
      <c r="P454" s="247"/>
      <c r="Q454" s="247"/>
      <c r="R454" s="247"/>
      <c r="S454" s="247"/>
      <c r="T454" s="247"/>
      <c r="U454" s="247"/>
      <c r="V454" s="247"/>
      <c r="W454" s="247"/>
      <c r="X454" s="247"/>
      <c r="Y454" s="247"/>
      <c r="Z454" s="247"/>
      <c r="AA454" s="247"/>
    </row>
    <row r="455" spans="1:27" ht="14.25" customHeight="1" x14ac:dyDescent="0.3">
      <c r="A455" s="255"/>
      <c r="B455" s="247"/>
      <c r="C455" s="24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c r="AA455" s="247"/>
    </row>
    <row r="456" spans="1:27" ht="14.25" customHeight="1" x14ac:dyDescent="0.3">
      <c r="A456" s="255"/>
      <c r="B456" s="247"/>
      <c r="C456" s="24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c r="AA456" s="247"/>
    </row>
    <row r="457" spans="1:27" ht="14.25" customHeight="1" x14ac:dyDescent="0.3">
      <c r="A457" s="255"/>
      <c r="B457" s="247"/>
      <c r="C457" s="247"/>
      <c r="D457" s="247"/>
      <c r="E457" s="247"/>
      <c r="F457" s="247"/>
      <c r="G457" s="247"/>
      <c r="H457" s="247"/>
      <c r="I457" s="247"/>
      <c r="J457" s="247"/>
      <c r="K457" s="247"/>
      <c r="L457" s="247"/>
      <c r="M457" s="247"/>
      <c r="N457" s="247"/>
      <c r="O457" s="247"/>
      <c r="P457" s="247"/>
      <c r="Q457" s="247"/>
      <c r="R457" s="247"/>
      <c r="S457" s="247"/>
      <c r="T457" s="247"/>
      <c r="U457" s="247"/>
      <c r="V457" s="247"/>
      <c r="W457" s="247"/>
      <c r="X457" s="247"/>
      <c r="Y457" s="247"/>
      <c r="Z457" s="247"/>
      <c r="AA457" s="247"/>
    </row>
    <row r="458" spans="1:27" ht="14.25" customHeight="1" x14ac:dyDescent="0.3">
      <c r="A458" s="255"/>
      <c r="B458" s="247"/>
      <c r="C458" s="247"/>
      <c r="D458" s="247"/>
      <c r="E458" s="247"/>
      <c r="F458" s="247"/>
      <c r="G458" s="247"/>
      <c r="H458" s="247"/>
      <c r="I458" s="247"/>
      <c r="J458" s="247"/>
      <c r="K458" s="247"/>
      <c r="L458" s="247"/>
      <c r="M458" s="247"/>
      <c r="N458" s="247"/>
      <c r="O458" s="247"/>
      <c r="P458" s="247"/>
      <c r="Q458" s="247"/>
      <c r="R458" s="247"/>
      <c r="S458" s="247"/>
      <c r="T458" s="247"/>
      <c r="U458" s="247"/>
      <c r="V458" s="247"/>
      <c r="W458" s="247"/>
      <c r="X458" s="247"/>
      <c r="Y458" s="247"/>
      <c r="Z458" s="247"/>
      <c r="AA458" s="247"/>
    </row>
    <row r="459" spans="1:27" ht="14.25" customHeight="1" x14ac:dyDescent="0.3">
      <c r="A459" s="255"/>
      <c r="B459" s="247"/>
      <c r="C459" s="24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c r="AA459" s="247"/>
    </row>
    <row r="460" spans="1:27" ht="14.25" customHeight="1" x14ac:dyDescent="0.3">
      <c r="A460" s="255"/>
      <c r="B460" s="247"/>
      <c r="C460" s="247"/>
      <c r="D460" s="247"/>
      <c r="E460" s="247"/>
      <c r="F460" s="247"/>
      <c r="G460" s="247"/>
      <c r="H460" s="247"/>
      <c r="I460" s="247"/>
      <c r="J460" s="247"/>
      <c r="K460" s="247"/>
      <c r="L460" s="247"/>
      <c r="M460" s="247"/>
      <c r="N460" s="247"/>
      <c r="O460" s="247"/>
      <c r="P460" s="247"/>
      <c r="Q460" s="247"/>
      <c r="R460" s="247"/>
      <c r="S460" s="247"/>
      <c r="T460" s="247"/>
      <c r="U460" s="247"/>
      <c r="V460" s="247"/>
      <c r="W460" s="247"/>
      <c r="X460" s="247"/>
      <c r="Y460" s="247"/>
      <c r="Z460" s="247"/>
      <c r="AA460" s="247"/>
    </row>
    <row r="461" spans="1:27" ht="14.25" customHeight="1" x14ac:dyDescent="0.3">
      <c r="A461" s="255"/>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c r="Y461" s="247"/>
      <c r="Z461" s="247"/>
      <c r="AA461" s="247"/>
    </row>
    <row r="462" spans="1:27" ht="14.25" customHeight="1" x14ac:dyDescent="0.3">
      <c r="A462" s="255"/>
      <c r="B462" s="247"/>
      <c r="C462" s="247"/>
      <c r="D462" s="247"/>
      <c r="E462" s="247"/>
      <c r="F462" s="247"/>
      <c r="G462" s="247"/>
      <c r="H462" s="247"/>
      <c r="I462" s="247"/>
      <c r="J462" s="247"/>
      <c r="K462" s="247"/>
      <c r="L462" s="247"/>
      <c r="M462" s="247"/>
      <c r="N462" s="247"/>
      <c r="O462" s="247"/>
      <c r="P462" s="247"/>
      <c r="Q462" s="247"/>
      <c r="R462" s="247"/>
      <c r="S462" s="247"/>
      <c r="T462" s="247"/>
      <c r="U462" s="247"/>
      <c r="V462" s="247"/>
      <c r="W462" s="247"/>
      <c r="X462" s="247"/>
      <c r="Y462" s="247"/>
      <c r="Z462" s="247"/>
      <c r="AA462" s="247"/>
    </row>
    <row r="463" spans="1:27" ht="14.25" customHeight="1" x14ac:dyDescent="0.3">
      <c r="A463" s="255"/>
      <c r="B463" s="247"/>
      <c r="C463" s="247"/>
      <c r="D463" s="247"/>
      <c r="E463" s="247"/>
      <c r="F463" s="247"/>
      <c r="G463" s="247"/>
      <c r="H463" s="247"/>
      <c r="I463" s="247"/>
      <c r="J463" s="247"/>
      <c r="K463" s="247"/>
      <c r="L463" s="247"/>
      <c r="M463" s="247"/>
      <c r="N463" s="247"/>
      <c r="O463" s="247"/>
      <c r="P463" s="247"/>
      <c r="Q463" s="247"/>
      <c r="R463" s="247"/>
      <c r="S463" s="247"/>
      <c r="T463" s="247"/>
      <c r="U463" s="247"/>
      <c r="V463" s="247"/>
      <c r="W463" s="247"/>
      <c r="X463" s="247"/>
      <c r="Y463" s="247"/>
      <c r="Z463" s="247"/>
      <c r="AA463" s="247"/>
    </row>
    <row r="464" spans="1:27" ht="14.25" customHeight="1" x14ac:dyDescent="0.3">
      <c r="A464" s="255"/>
      <c r="B464" s="247"/>
      <c r="C464" s="247"/>
      <c r="D464" s="247"/>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c r="AA464" s="247"/>
    </row>
    <row r="465" spans="1:27" ht="14.25" customHeight="1" x14ac:dyDescent="0.3">
      <c r="A465" s="255"/>
      <c r="B465" s="247"/>
      <c r="C465" s="247"/>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c r="AA465" s="247"/>
    </row>
    <row r="466" spans="1:27" ht="14.25" customHeight="1" x14ac:dyDescent="0.3">
      <c r="A466" s="255"/>
      <c r="B466" s="247"/>
      <c r="C466" s="247"/>
      <c r="D466" s="247"/>
      <c r="E466" s="247"/>
      <c r="F466" s="247"/>
      <c r="G466" s="247"/>
      <c r="H466" s="247"/>
      <c r="I466" s="247"/>
      <c r="J466" s="247"/>
      <c r="K466" s="247"/>
      <c r="L466" s="247"/>
      <c r="M466" s="247"/>
      <c r="N466" s="247"/>
      <c r="O466" s="247"/>
      <c r="P466" s="247"/>
      <c r="Q466" s="247"/>
      <c r="R466" s="247"/>
      <c r="S466" s="247"/>
      <c r="T466" s="247"/>
      <c r="U466" s="247"/>
      <c r="V466" s="247"/>
      <c r="W466" s="247"/>
      <c r="X466" s="247"/>
      <c r="Y466" s="247"/>
      <c r="Z466" s="247"/>
      <c r="AA466" s="247"/>
    </row>
    <row r="467" spans="1:27" ht="14.25" customHeight="1" x14ac:dyDescent="0.3">
      <c r="A467" s="255"/>
      <c r="B467" s="247"/>
      <c r="C467" s="24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c r="AA467" s="247"/>
    </row>
    <row r="468" spans="1:27" ht="14.25" customHeight="1" x14ac:dyDescent="0.3">
      <c r="A468" s="255"/>
      <c r="B468" s="247"/>
      <c r="C468" s="247"/>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c r="AA468" s="247"/>
    </row>
    <row r="469" spans="1:27" ht="14.25" customHeight="1" x14ac:dyDescent="0.3">
      <c r="A469" s="255"/>
      <c r="B469" s="247"/>
      <c r="C469" s="247"/>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c r="AA469" s="247"/>
    </row>
    <row r="470" spans="1:27" ht="14.25" customHeight="1" x14ac:dyDescent="0.3">
      <c r="A470" s="255"/>
      <c r="B470" s="247"/>
      <c r="C470" s="247"/>
      <c r="D470" s="247"/>
      <c r="E470" s="247"/>
      <c r="F470" s="247"/>
      <c r="G470" s="247"/>
      <c r="H470" s="247"/>
      <c r="I470" s="247"/>
      <c r="J470" s="247"/>
      <c r="K470" s="247"/>
      <c r="L470" s="247"/>
      <c r="M470" s="247"/>
      <c r="N470" s="247"/>
      <c r="O470" s="247"/>
      <c r="P470" s="247"/>
      <c r="Q470" s="247"/>
      <c r="R470" s="247"/>
      <c r="S470" s="247"/>
      <c r="T470" s="247"/>
      <c r="U470" s="247"/>
      <c r="V470" s="247"/>
      <c r="W470" s="247"/>
      <c r="X470" s="247"/>
      <c r="Y470" s="247"/>
      <c r="Z470" s="247"/>
      <c r="AA470" s="247"/>
    </row>
    <row r="471" spans="1:27" ht="14.25" customHeight="1" x14ac:dyDescent="0.3">
      <c r="A471" s="255"/>
      <c r="B471" s="247"/>
      <c r="C471" s="247"/>
      <c r="D471" s="247"/>
      <c r="E471" s="247"/>
      <c r="F471" s="247"/>
      <c r="G471" s="247"/>
      <c r="H471" s="247"/>
      <c r="I471" s="247"/>
      <c r="J471" s="247"/>
      <c r="K471" s="247"/>
      <c r="L471" s="247"/>
      <c r="M471" s="247"/>
      <c r="N471" s="247"/>
      <c r="O471" s="247"/>
      <c r="P471" s="247"/>
      <c r="Q471" s="247"/>
      <c r="R471" s="247"/>
      <c r="S471" s="247"/>
      <c r="T471" s="247"/>
      <c r="U471" s="247"/>
      <c r="V471" s="247"/>
      <c r="W471" s="247"/>
      <c r="X471" s="247"/>
      <c r="Y471" s="247"/>
      <c r="Z471" s="247"/>
      <c r="AA471" s="247"/>
    </row>
    <row r="472" spans="1:27" ht="14.25" customHeight="1" x14ac:dyDescent="0.3">
      <c r="A472" s="255"/>
      <c r="B472" s="247"/>
      <c r="C472" s="247"/>
      <c r="D472" s="247"/>
      <c r="E472" s="247"/>
      <c r="F472" s="247"/>
      <c r="G472" s="247"/>
      <c r="H472" s="247"/>
      <c r="I472" s="247"/>
      <c r="J472" s="247"/>
      <c r="K472" s="247"/>
      <c r="L472" s="247"/>
      <c r="M472" s="247"/>
      <c r="N472" s="247"/>
      <c r="O472" s="247"/>
      <c r="P472" s="247"/>
      <c r="Q472" s="247"/>
      <c r="R472" s="247"/>
      <c r="S472" s="247"/>
      <c r="T472" s="247"/>
      <c r="U472" s="247"/>
      <c r="V472" s="247"/>
      <c r="W472" s="247"/>
      <c r="X472" s="247"/>
      <c r="Y472" s="247"/>
      <c r="Z472" s="247"/>
      <c r="AA472" s="247"/>
    </row>
    <row r="473" spans="1:27" ht="14.25" customHeight="1" x14ac:dyDescent="0.3">
      <c r="A473" s="255"/>
      <c r="B473" s="247"/>
      <c r="C473" s="247"/>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c r="AA473" s="247"/>
    </row>
    <row r="474" spans="1:27" ht="14.25" customHeight="1" x14ac:dyDescent="0.3">
      <c r="A474" s="255"/>
      <c r="B474" s="247"/>
      <c r="C474" s="247"/>
      <c r="D474" s="247"/>
      <c r="E474" s="247"/>
      <c r="F474" s="247"/>
      <c r="G474" s="247"/>
      <c r="H474" s="247"/>
      <c r="I474" s="247"/>
      <c r="J474" s="247"/>
      <c r="K474" s="247"/>
      <c r="L474" s="247"/>
      <c r="M474" s="247"/>
      <c r="N474" s="247"/>
      <c r="O474" s="247"/>
      <c r="P474" s="247"/>
      <c r="Q474" s="247"/>
      <c r="R474" s="247"/>
      <c r="S474" s="247"/>
      <c r="T474" s="247"/>
      <c r="U474" s="247"/>
      <c r="V474" s="247"/>
      <c r="W474" s="247"/>
      <c r="X474" s="247"/>
      <c r="Y474" s="247"/>
      <c r="Z474" s="247"/>
      <c r="AA474" s="247"/>
    </row>
    <row r="475" spans="1:27" ht="14.25" customHeight="1" x14ac:dyDescent="0.3">
      <c r="A475" s="255"/>
      <c r="B475" s="247"/>
      <c r="C475" s="247"/>
      <c r="D475" s="247"/>
      <c r="E475" s="247"/>
      <c r="F475" s="247"/>
      <c r="G475" s="247"/>
      <c r="H475" s="247"/>
      <c r="I475" s="247"/>
      <c r="J475" s="247"/>
      <c r="K475" s="247"/>
      <c r="L475" s="247"/>
      <c r="M475" s="247"/>
      <c r="N475" s="247"/>
      <c r="O475" s="247"/>
      <c r="P475" s="247"/>
      <c r="Q475" s="247"/>
      <c r="R475" s="247"/>
      <c r="S475" s="247"/>
      <c r="T475" s="247"/>
      <c r="U475" s="247"/>
      <c r="V475" s="247"/>
      <c r="W475" s="247"/>
      <c r="X475" s="247"/>
      <c r="Y475" s="247"/>
      <c r="Z475" s="247"/>
      <c r="AA475" s="247"/>
    </row>
    <row r="476" spans="1:27" ht="14.25" customHeight="1" x14ac:dyDescent="0.3">
      <c r="A476" s="255"/>
      <c r="B476" s="247"/>
      <c r="C476" s="247"/>
      <c r="D476" s="247"/>
      <c r="E476" s="247"/>
      <c r="F476" s="247"/>
      <c r="G476" s="247"/>
      <c r="H476" s="247"/>
      <c r="I476" s="247"/>
      <c r="J476" s="247"/>
      <c r="K476" s="247"/>
      <c r="L476" s="247"/>
      <c r="M476" s="247"/>
      <c r="N476" s="247"/>
      <c r="O476" s="247"/>
      <c r="P476" s="247"/>
      <c r="Q476" s="247"/>
      <c r="R476" s="247"/>
      <c r="S476" s="247"/>
      <c r="T476" s="247"/>
      <c r="U476" s="247"/>
      <c r="V476" s="247"/>
      <c r="W476" s="247"/>
      <c r="X476" s="247"/>
      <c r="Y476" s="247"/>
      <c r="Z476" s="247"/>
      <c r="AA476" s="247"/>
    </row>
    <row r="477" spans="1:27" ht="14.25" customHeight="1" x14ac:dyDescent="0.3">
      <c r="A477" s="255"/>
      <c r="B477" s="247"/>
      <c r="C477" s="247"/>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c r="AA477" s="247"/>
    </row>
    <row r="478" spans="1:27" ht="14.25" customHeight="1" x14ac:dyDescent="0.3">
      <c r="A478" s="255"/>
      <c r="B478" s="247"/>
      <c r="C478" s="247"/>
      <c r="D478" s="247"/>
      <c r="E478" s="247"/>
      <c r="F478" s="247"/>
      <c r="G478" s="247"/>
      <c r="H478" s="247"/>
      <c r="I478" s="247"/>
      <c r="J478" s="247"/>
      <c r="K478" s="247"/>
      <c r="L478" s="247"/>
      <c r="M478" s="247"/>
      <c r="N478" s="247"/>
      <c r="O478" s="247"/>
      <c r="P478" s="247"/>
      <c r="Q478" s="247"/>
      <c r="R478" s="247"/>
      <c r="S478" s="247"/>
      <c r="T478" s="247"/>
      <c r="U478" s="247"/>
      <c r="V478" s="247"/>
      <c r="W478" s="247"/>
      <c r="X478" s="247"/>
      <c r="Y478" s="247"/>
      <c r="Z478" s="247"/>
      <c r="AA478" s="247"/>
    </row>
    <row r="479" spans="1:27" ht="14.25" customHeight="1" x14ac:dyDescent="0.3">
      <c r="A479" s="255"/>
      <c r="B479" s="247"/>
      <c r="C479" s="247"/>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c r="AA479" s="247"/>
    </row>
    <row r="480" spans="1:27" ht="14.25" customHeight="1" x14ac:dyDescent="0.3">
      <c r="A480" s="255"/>
      <c r="B480" s="247"/>
      <c r="C480" s="247"/>
      <c r="D480" s="247"/>
      <c r="E480" s="247"/>
      <c r="F480" s="247"/>
      <c r="G480" s="247"/>
      <c r="H480" s="247"/>
      <c r="I480" s="247"/>
      <c r="J480" s="247"/>
      <c r="K480" s="247"/>
      <c r="L480" s="247"/>
      <c r="M480" s="247"/>
      <c r="N480" s="247"/>
      <c r="O480" s="247"/>
      <c r="P480" s="247"/>
      <c r="Q480" s="247"/>
      <c r="R480" s="247"/>
      <c r="S480" s="247"/>
      <c r="T480" s="247"/>
      <c r="U480" s="247"/>
      <c r="V480" s="247"/>
      <c r="W480" s="247"/>
      <c r="X480" s="247"/>
      <c r="Y480" s="247"/>
      <c r="Z480" s="247"/>
      <c r="AA480" s="247"/>
    </row>
    <row r="481" spans="1:27" ht="14.25" customHeight="1" x14ac:dyDescent="0.3">
      <c r="A481" s="255"/>
      <c r="B481" s="247"/>
      <c r="C481" s="247"/>
      <c r="D481" s="247"/>
      <c r="E481" s="247"/>
      <c r="F481" s="247"/>
      <c r="G481" s="247"/>
      <c r="H481" s="247"/>
      <c r="I481" s="247"/>
      <c r="J481" s="247"/>
      <c r="K481" s="247"/>
      <c r="L481" s="247"/>
      <c r="M481" s="247"/>
      <c r="N481" s="247"/>
      <c r="O481" s="247"/>
      <c r="P481" s="247"/>
      <c r="Q481" s="247"/>
      <c r="R481" s="247"/>
      <c r="S481" s="247"/>
      <c r="T481" s="247"/>
      <c r="U481" s="247"/>
      <c r="V481" s="247"/>
      <c r="W481" s="247"/>
      <c r="X481" s="247"/>
      <c r="Y481" s="247"/>
      <c r="Z481" s="247"/>
      <c r="AA481" s="247"/>
    </row>
    <row r="482" spans="1:27" ht="14.25" customHeight="1" x14ac:dyDescent="0.3">
      <c r="A482" s="255"/>
      <c r="B482" s="247"/>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c r="AA482" s="247"/>
    </row>
    <row r="483" spans="1:27" ht="14.25" customHeight="1" x14ac:dyDescent="0.3">
      <c r="A483" s="255"/>
      <c r="B483" s="247"/>
      <c r="C483" s="247"/>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row>
    <row r="484" spans="1:27" ht="14.25" customHeight="1" x14ac:dyDescent="0.3">
      <c r="A484" s="255"/>
      <c r="B484" s="247"/>
      <c r="C484" s="247"/>
      <c r="D484" s="247"/>
      <c r="E484" s="247"/>
      <c r="F484" s="247"/>
      <c r="G484" s="247"/>
      <c r="H484" s="247"/>
      <c r="I484" s="247"/>
      <c r="J484" s="247"/>
      <c r="K484" s="247"/>
      <c r="L484" s="247"/>
      <c r="M484" s="247"/>
      <c r="N484" s="247"/>
      <c r="O484" s="247"/>
      <c r="P484" s="247"/>
      <c r="Q484" s="247"/>
      <c r="R484" s="247"/>
      <c r="S484" s="247"/>
      <c r="T484" s="247"/>
      <c r="U484" s="247"/>
      <c r="V484" s="247"/>
      <c r="W484" s="247"/>
      <c r="X484" s="247"/>
      <c r="Y484" s="247"/>
      <c r="Z484" s="247"/>
      <c r="AA484" s="247"/>
    </row>
    <row r="485" spans="1:27" ht="14.25" customHeight="1" x14ac:dyDescent="0.3">
      <c r="A485" s="255"/>
      <c r="B485" s="247"/>
      <c r="C485" s="247"/>
      <c r="D485" s="247"/>
      <c r="E485" s="247"/>
      <c r="F485" s="247"/>
      <c r="G485" s="247"/>
      <c r="H485" s="247"/>
      <c r="I485" s="247"/>
      <c r="J485" s="247"/>
      <c r="K485" s="247"/>
      <c r="L485" s="247"/>
      <c r="M485" s="247"/>
      <c r="N485" s="247"/>
      <c r="O485" s="247"/>
      <c r="P485" s="247"/>
      <c r="Q485" s="247"/>
      <c r="R485" s="247"/>
      <c r="S485" s="247"/>
      <c r="T485" s="247"/>
      <c r="U485" s="247"/>
      <c r="V485" s="247"/>
      <c r="W485" s="247"/>
      <c r="X485" s="247"/>
      <c r="Y485" s="247"/>
      <c r="Z485" s="247"/>
      <c r="AA485" s="247"/>
    </row>
    <row r="486" spans="1:27" ht="14.25" customHeight="1" x14ac:dyDescent="0.3">
      <c r="A486" s="255"/>
      <c r="B486" s="247"/>
      <c r="C486" s="247"/>
      <c r="D486" s="247"/>
      <c r="E486" s="247"/>
      <c r="F486" s="247"/>
      <c r="G486" s="247"/>
      <c r="H486" s="247"/>
      <c r="I486" s="247"/>
      <c r="J486" s="247"/>
      <c r="K486" s="247"/>
      <c r="L486" s="247"/>
      <c r="M486" s="247"/>
      <c r="N486" s="247"/>
      <c r="O486" s="247"/>
      <c r="P486" s="247"/>
      <c r="Q486" s="247"/>
      <c r="R486" s="247"/>
      <c r="S486" s="247"/>
      <c r="T486" s="247"/>
      <c r="U486" s="247"/>
      <c r="V486" s="247"/>
      <c r="W486" s="247"/>
      <c r="X486" s="247"/>
      <c r="Y486" s="247"/>
      <c r="Z486" s="247"/>
      <c r="AA486" s="247"/>
    </row>
    <row r="487" spans="1:27" ht="14.25" customHeight="1" x14ac:dyDescent="0.3">
      <c r="A487" s="255"/>
      <c r="B487" s="247"/>
      <c r="C487" s="247"/>
      <c r="D487" s="247"/>
      <c r="E487" s="247"/>
      <c r="F487" s="247"/>
      <c r="G487" s="247"/>
      <c r="H487" s="247"/>
      <c r="I487" s="247"/>
      <c r="J487" s="247"/>
      <c r="K487" s="247"/>
      <c r="L487" s="247"/>
      <c r="M487" s="247"/>
      <c r="N487" s="247"/>
      <c r="O487" s="247"/>
      <c r="P487" s="247"/>
      <c r="Q487" s="247"/>
      <c r="R487" s="247"/>
      <c r="S487" s="247"/>
      <c r="T487" s="247"/>
      <c r="U487" s="247"/>
      <c r="V487" s="247"/>
      <c r="W487" s="247"/>
      <c r="X487" s="247"/>
      <c r="Y487" s="247"/>
      <c r="Z487" s="247"/>
      <c r="AA487" s="247"/>
    </row>
    <row r="488" spans="1:27" ht="14.25" customHeight="1" x14ac:dyDescent="0.3">
      <c r="A488" s="255"/>
      <c r="B488" s="247"/>
      <c r="C488" s="247"/>
      <c r="D488" s="247"/>
      <c r="E488" s="247"/>
      <c r="F488" s="247"/>
      <c r="G488" s="247"/>
      <c r="H488" s="247"/>
      <c r="I488" s="247"/>
      <c r="J488" s="247"/>
      <c r="K488" s="247"/>
      <c r="L488" s="247"/>
      <c r="M488" s="247"/>
      <c r="N488" s="247"/>
      <c r="O488" s="247"/>
      <c r="P488" s="247"/>
      <c r="Q488" s="247"/>
      <c r="R488" s="247"/>
      <c r="S488" s="247"/>
      <c r="T488" s="247"/>
      <c r="U488" s="247"/>
      <c r="V488" s="247"/>
      <c r="W488" s="247"/>
      <c r="X488" s="247"/>
      <c r="Y488" s="247"/>
      <c r="Z488" s="247"/>
      <c r="AA488" s="247"/>
    </row>
    <row r="489" spans="1:27" ht="14.25" customHeight="1" x14ac:dyDescent="0.3">
      <c r="A489" s="255"/>
      <c r="B489" s="247"/>
      <c r="C489" s="247"/>
      <c r="D489" s="247"/>
      <c r="E489" s="247"/>
      <c r="F489" s="247"/>
      <c r="G489" s="247"/>
      <c r="H489" s="247"/>
      <c r="I489" s="247"/>
      <c r="J489" s="247"/>
      <c r="K489" s="247"/>
      <c r="L489" s="247"/>
      <c r="M489" s="247"/>
      <c r="N489" s="247"/>
      <c r="O489" s="247"/>
      <c r="P489" s="247"/>
      <c r="Q489" s="247"/>
      <c r="R489" s="247"/>
      <c r="S489" s="247"/>
      <c r="T489" s="247"/>
      <c r="U489" s="247"/>
      <c r="V489" s="247"/>
      <c r="W489" s="247"/>
      <c r="X489" s="247"/>
      <c r="Y489" s="247"/>
      <c r="Z489" s="247"/>
      <c r="AA489" s="247"/>
    </row>
    <row r="490" spans="1:27" ht="14.25" customHeight="1" x14ac:dyDescent="0.3">
      <c r="A490" s="255"/>
      <c r="B490" s="247"/>
      <c r="C490" s="247"/>
      <c r="D490" s="247"/>
      <c r="E490" s="247"/>
      <c r="F490" s="247"/>
      <c r="G490" s="247"/>
      <c r="H490" s="247"/>
      <c r="I490" s="247"/>
      <c r="J490" s="247"/>
      <c r="K490" s="247"/>
      <c r="L490" s="247"/>
      <c r="M490" s="247"/>
      <c r="N490" s="247"/>
      <c r="O490" s="247"/>
      <c r="P490" s="247"/>
      <c r="Q490" s="247"/>
      <c r="R490" s="247"/>
      <c r="S490" s="247"/>
      <c r="T490" s="247"/>
      <c r="U490" s="247"/>
      <c r="V490" s="247"/>
      <c r="W490" s="247"/>
      <c r="X490" s="247"/>
      <c r="Y490" s="247"/>
      <c r="Z490" s="247"/>
      <c r="AA490" s="247"/>
    </row>
    <row r="491" spans="1:27" ht="14.25" customHeight="1" x14ac:dyDescent="0.3">
      <c r="A491" s="255"/>
      <c r="B491" s="247"/>
      <c r="C491" s="247"/>
      <c r="D491" s="247"/>
      <c r="E491" s="247"/>
      <c r="F491" s="247"/>
      <c r="G491" s="247"/>
      <c r="H491" s="247"/>
      <c r="I491" s="247"/>
      <c r="J491" s="247"/>
      <c r="K491" s="247"/>
      <c r="L491" s="247"/>
      <c r="M491" s="247"/>
      <c r="N491" s="247"/>
      <c r="O491" s="247"/>
      <c r="P491" s="247"/>
      <c r="Q491" s="247"/>
      <c r="R491" s="247"/>
      <c r="S491" s="247"/>
      <c r="T491" s="247"/>
      <c r="U491" s="247"/>
      <c r="V491" s="247"/>
      <c r="W491" s="247"/>
      <c r="X491" s="247"/>
      <c r="Y491" s="247"/>
      <c r="Z491" s="247"/>
      <c r="AA491" s="247"/>
    </row>
    <row r="492" spans="1:27" ht="14.25" customHeight="1" x14ac:dyDescent="0.3">
      <c r="A492" s="255"/>
      <c r="B492" s="247"/>
      <c r="C492" s="247"/>
      <c r="D492" s="247"/>
      <c r="E492" s="247"/>
      <c r="F492" s="247"/>
      <c r="G492" s="247"/>
      <c r="H492" s="247"/>
      <c r="I492" s="247"/>
      <c r="J492" s="247"/>
      <c r="K492" s="247"/>
      <c r="L492" s="247"/>
      <c r="M492" s="247"/>
      <c r="N492" s="247"/>
      <c r="O492" s="247"/>
      <c r="P492" s="247"/>
      <c r="Q492" s="247"/>
      <c r="R492" s="247"/>
      <c r="S492" s="247"/>
      <c r="T492" s="247"/>
      <c r="U492" s="247"/>
      <c r="V492" s="247"/>
      <c r="W492" s="247"/>
      <c r="X492" s="247"/>
      <c r="Y492" s="247"/>
      <c r="Z492" s="247"/>
      <c r="AA492" s="247"/>
    </row>
    <row r="493" spans="1:27" ht="14.25" customHeight="1" x14ac:dyDescent="0.3">
      <c r="A493" s="255"/>
      <c r="B493" s="247"/>
      <c r="C493" s="247"/>
      <c r="D493" s="247"/>
      <c r="E493" s="247"/>
      <c r="F493" s="247"/>
      <c r="G493" s="247"/>
      <c r="H493" s="247"/>
      <c r="I493" s="247"/>
      <c r="J493" s="247"/>
      <c r="K493" s="247"/>
      <c r="L493" s="247"/>
      <c r="M493" s="247"/>
      <c r="N493" s="247"/>
      <c r="O493" s="247"/>
      <c r="P493" s="247"/>
      <c r="Q493" s="247"/>
      <c r="R493" s="247"/>
      <c r="S493" s="247"/>
      <c r="T493" s="247"/>
      <c r="U493" s="247"/>
      <c r="V493" s="247"/>
      <c r="W493" s="247"/>
      <c r="X493" s="247"/>
      <c r="Y493" s="247"/>
      <c r="Z493" s="247"/>
      <c r="AA493" s="247"/>
    </row>
    <row r="494" spans="1:27" ht="14.25" customHeight="1" x14ac:dyDescent="0.3">
      <c r="A494" s="255"/>
      <c r="B494" s="247"/>
      <c r="C494" s="247"/>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c r="AA494" s="247"/>
    </row>
    <row r="495" spans="1:27" ht="14.25" customHeight="1" x14ac:dyDescent="0.3">
      <c r="A495" s="255"/>
      <c r="B495" s="247"/>
      <c r="C495" s="247"/>
      <c r="D495" s="247"/>
      <c r="E495" s="247"/>
      <c r="F495" s="247"/>
      <c r="G495" s="247"/>
      <c r="H495" s="247"/>
      <c r="I495" s="247"/>
      <c r="J495" s="247"/>
      <c r="K495" s="247"/>
      <c r="L495" s="247"/>
      <c r="M495" s="247"/>
      <c r="N495" s="247"/>
      <c r="O495" s="247"/>
      <c r="P495" s="247"/>
      <c r="Q495" s="247"/>
      <c r="R495" s="247"/>
      <c r="S495" s="247"/>
      <c r="T495" s="247"/>
      <c r="U495" s="247"/>
      <c r="V495" s="247"/>
      <c r="W495" s="247"/>
      <c r="X495" s="247"/>
      <c r="Y495" s="247"/>
      <c r="Z495" s="247"/>
      <c r="AA495" s="247"/>
    </row>
    <row r="496" spans="1:27" ht="14.25" customHeight="1" x14ac:dyDescent="0.3">
      <c r="A496" s="255"/>
      <c r="B496" s="247"/>
      <c r="C496" s="247"/>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c r="AA496" s="247"/>
    </row>
    <row r="497" spans="1:27" ht="14.25" customHeight="1" x14ac:dyDescent="0.3">
      <c r="A497" s="255"/>
      <c r="B497" s="247"/>
      <c r="C497" s="247"/>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c r="AA497" s="247"/>
    </row>
    <row r="498" spans="1:27" ht="14.25" customHeight="1" x14ac:dyDescent="0.3">
      <c r="A498" s="255"/>
      <c r="B498" s="247"/>
      <c r="C498" s="247"/>
      <c r="D498" s="247"/>
      <c r="E498" s="247"/>
      <c r="F498" s="247"/>
      <c r="G498" s="247"/>
      <c r="H498" s="247"/>
      <c r="I498" s="247"/>
      <c r="J498" s="247"/>
      <c r="K498" s="247"/>
      <c r="L498" s="247"/>
      <c r="M498" s="247"/>
      <c r="N498" s="247"/>
      <c r="O498" s="247"/>
      <c r="P498" s="247"/>
      <c r="Q498" s="247"/>
      <c r="R498" s="247"/>
      <c r="S498" s="247"/>
      <c r="T498" s="247"/>
      <c r="U498" s="247"/>
      <c r="V498" s="247"/>
      <c r="W498" s="247"/>
      <c r="X498" s="247"/>
      <c r="Y498" s="247"/>
      <c r="Z498" s="247"/>
      <c r="AA498" s="247"/>
    </row>
    <row r="499" spans="1:27" ht="14.25" customHeight="1" x14ac:dyDescent="0.3">
      <c r="A499" s="255"/>
      <c r="B499" s="247"/>
      <c r="C499" s="247"/>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c r="AA499" s="247"/>
    </row>
    <row r="500" spans="1:27" ht="14.25" customHeight="1" x14ac:dyDescent="0.3">
      <c r="A500" s="255"/>
      <c r="B500" s="247"/>
      <c r="C500" s="247"/>
      <c r="D500" s="247"/>
      <c r="E500" s="247"/>
      <c r="F500" s="247"/>
      <c r="G500" s="247"/>
      <c r="H500" s="247"/>
      <c r="I500" s="247"/>
      <c r="J500" s="247"/>
      <c r="K500" s="247"/>
      <c r="L500" s="247"/>
      <c r="M500" s="247"/>
      <c r="N500" s="247"/>
      <c r="O500" s="247"/>
      <c r="P500" s="247"/>
      <c r="Q500" s="247"/>
      <c r="R500" s="247"/>
      <c r="S500" s="247"/>
      <c r="T500" s="247"/>
      <c r="U500" s="247"/>
      <c r="V500" s="247"/>
      <c r="W500" s="247"/>
      <c r="X500" s="247"/>
      <c r="Y500" s="247"/>
      <c r="Z500" s="247"/>
      <c r="AA500" s="247"/>
    </row>
    <row r="501" spans="1:27" ht="14.25" customHeight="1" x14ac:dyDescent="0.3">
      <c r="A501" s="255"/>
      <c r="B501" s="247"/>
      <c r="C501" s="247"/>
      <c r="D501" s="247"/>
      <c r="E501" s="247"/>
      <c r="F501" s="247"/>
      <c r="G501" s="247"/>
      <c r="H501" s="247"/>
      <c r="I501" s="247"/>
      <c r="J501" s="247"/>
      <c r="K501" s="247"/>
      <c r="L501" s="247"/>
      <c r="M501" s="247"/>
      <c r="N501" s="247"/>
      <c r="O501" s="247"/>
      <c r="P501" s="247"/>
      <c r="Q501" s="247"/>
      <c r="R501" s="247"/>
      <c r="S501" s="247"/>
      <c r="T501" s="247"/>
      <c r="U501" s="247"/>
      <c r="V501" s="247"/>
      <c r="W501" s="247"/>
      <c r="X501" s="247"/>
      <c r="Y501" s="247"/>
      <c r="Z501" s="247"/>
      <c r="AA501" s="247"/>
    </row>
    <row r="502" spans="1:27" ht="14.25" customHeight="1" x14ac:dyDescent="0.3">
      <c r="A502" s="255"/>
      <c r="B502" s="247"/>
      <c r="C502" s="247"/>
      <c r="D502" s="247"/>
      <c r="E502" s="247"/>
      <c r="F502" s="247"/>
      <c r="G502" s="247"/>
      <c r="H502" s="247"/>
      <c r="I502" s="247"/>
      <c r="J502" s="247"/>
      <c r="K502" s="247"/>
      <c r="L502" s="247"/>
      <c r="M502" s="247"/>
      <c r="N502" s="247"/>
      <c r="O502" s="247"/>
      <c r="P502" s="247"/>
      <c r="Q502" s="247"/>
      <c r="R502" s="247"/>
      <c r="S502" s="247"/>
      <c r="T502" s="247"/>
      <c r="U502" s="247"/>
      <c r="V502" s="247"/>
      <c r="W502" s="247"/>
      <c r="X502" s="247"/>
      <c r="Y502" s="247"/>
      <c r="Z502" s="247"/>
      <c r="AA502" s="247"/>
    </row>
    <row r="503" spans="1:27" ht="14.25" customHeight="1" x14ac:dyDescent="0.3">
      <c r="A503" s="255"/>
      <c r="B503" s="247"/>
      <c r="C503" s="247"/>
      <c r="D503" s="247"/>
      <c r="E503" s="247"/>
      <c r="F503" s="247"/>
      <c r="G503" s="247"/>
      <c r="H503" s="247"/>
      <c r="I503" s="247"/>
      <c r="J503" s="247"/>
      <c r="K503" s="247"/>
      <c r="L503" s="247"/>
      <c r="M503" s="247"/>
      <c r="N503" s="247"/>
      <c r="O503" s="247"/>
      <c r="P503" s="247"/>
      <c r="Q503" s="247"/>
      <c r="R503" s="247"/>
      <c r="S503" s="247"/>
      <c r="T503" s="247"/>
      <c r="U503" s="247"/>
      <c r="V503" s="247"/>
      <c r="W503" s="247"/>
      <c r="X503" s="247"/>
      <c r="Y503" s="247"/>
      <c r="Z503" s="247"/>
      <c r="AA503" s="247"/>
    </row>
    <row r="504" spans="1:27" ht="14.25" customHeight="1" x14ac:dyDescent="0.3">
      <c r="A504" s="255"/>
      <c r="B504" s="247"/>
      <c r="C504" s="247"/>
      <c r="D504" s="247"/>
      <c r="E504" s="247"/>
      <c r="F504" s="247"/>
      <c r="G504" s="247"/>
      <c r="H504" s="247"/>
      <c r="I504" s="247"/>
      <c r="J504" s="247"/>
      <c r="K504" s="247"/>
      <c r="L504" s="247"/>
      <c r="M504" s="247"/>
      <c r="N504" s="247"/>
      <c r="O504" s="247"/>
      <c r="P504" s="247"/>
      <c r="Q504" s="247"/>
      <c r="R504" s="247"/>
      <c r="S504" s="247"/>
      <c r="T504" s="247"/>
      <c r="U504" s="247"/>
      <c r="V504" s="247"/>
      <c r="W504" s="247"/>
      <c r="X504" s="247"/>
      <c r="Y504" s="247"/>
      <c r="Z504" s="247"/>
      <c r="AA504" s="247"/>
    </row>
    <row r="505" spans="1:27" ht="14.25" customHeight="1" x14ac:dyDescent="0.3">
      <c r="A505" s="255"/>
      <c r="B505" s="247"/>
      <c r="C505" s="247"/>
      <c r="D505" s="247"/>
      <c r="E505" s="247"/>
      <c r="F505" s="247"/>
      <c r="G505" s="247"/>
      <c r="H505" s="247"/>
      <c r="I505" s="247"/>
      <c r="J505" s="247"/>
      <c r="K505" s="247"/>
      <c r="L505" s="247"/>
      <c r="M505" s="247"/>
      <c r="N505" s="247"/>
      <c r="O505" s="247"/>
      <c r="P505" s="247"/>
      <c r="Q505" s="247"/>
      <c r="R505" s="247"/>
      <c r="S505" s="247"/>
      <c r="T505" s="247"/>
      <c r="U505" s="247"/>
      <c r="V505" s="247"/>
      <c r="W505" s="247"/>
      <c r="X505" s="247"/>
      <c r="Y505" s="247"/>
      <c r="Z505" s="247"/>
      <c r="AA505" s="247"/>
    </row>
    <row r="506" spans="1:27" ht="14.25" customHeight="1" x14ac:dyDescent="0.3">
      <c r="A506" s="255"/>
      <c r="B506" s="247"/>
      <c r="C506" s="247"/>
      <c r="D506" s="247"/>
      <c r="E506" s="247"/>
      <c r="F506" s="247"/>
      <c r="G506" s="247"/>
      <c r="H506" s="247"/>
      <c r="I506" s="247"/>
      <c r="J506" s="247"/>
      <c r="K506" s="247"/>
      <c r="L506" s="247"/>
      <c r="M506" s="247"/>
      <c r="N506" s="247"/>
      <c r="O506" s="247"/>
      <c r="P506" s="247"/>
      <c r="Q506" s="247"/>
      <c r="R506" s="247"/>
      <c r="S506" s="247"/>
      <c r="T506" s="247"/>
      <c r="U506" s="247"/>
      <c r="V506" s="247"/>
      <c r="W506" s="247"/>
      <c r="X506" s="247"/>
      <c r="Y506" s="247"/>
      <c r="Z506" s="247"/>
      <c r="AA506" s="247"/>
    </row>
    <row r="507" spans="1:27" ht="14.25" customHeight="1" x14ac:dyDescent="0.3">
      <c r="A507" s="255"/>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c r="Y507" s="247"/>
      <c r="Z507" s="247"/>
      <c r="AA507" s="247"/>
    </row>
    <row r="508" spans="1:27" ht="14.25" customHeight="1" x14ac:dyDescent="0.3">
      <c r="A508" s="255"/>
      <c r="B508" s="247"/>
      <c r="C508" s="247"/>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c r="AA508" s="247"/>
    </row>
    <row r="509" spans="1:27" ht="14.25" customHeight="1" x14ac:dyDescent="0.3">
      <c r="A509" s="255"/>
      <c r="B509" s="247"/>
      <c r="C509" s="247"/>
      <c r="D509" s="247"/>
      <c r="E509" s="247"/>
      <c r="F509" s="247"/>
      <c r="G509" s="247"/>
      <c r="H509" s="247"/>
      <c r="I509" s="247"/>
      <c r="J509" s="247"/>
      <c r="K509" s="247"/>
      <c r="L509" s="247"/>
      <c r="M509" s="247"/>
      <c r="N509" s="247"/>
      <c r="O509" s="247"/>
      <c r="P509" s="247"/>
      <c r="Q509" s="247"/>
      <c r="R509" s="247"/>
      <c r="S509" s="247"/>
      <c r="T509" s="247"/>
      <c r="U509" s="247"/>
      <c r="V509" s="247"/>
      <c r="W509" s="247"/>
      <c r="X509" s="247"/>
      <c r="Y509" s="247"/>
      <c r="Z509" s="247"/>
      <c r="AA509" s="247"/>
    </row>
    <row r="510" spans="1:27" ht="14.25" customHeight="1" x14ac:dyDescent="0.3">
      <c r="A510" s="255"/>
      <c r="B510" s="247"/>
      <c r="C510" s="247"/>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c r="AA510" s="247"/>
    </row>
    <row r="511" spans="1:27" ht="14.25" customHeight="1" x14ac:dyDescent="0.3">
      <c r="A511" s="255"/>
      <c r="B511" s="247"/>
      <c r="C511" s="247"/>
      <c r="D511" s="247"/>
      <c r="E511" s="247"/>
      <c r="F511" s="247"/>
      <c r="G511" s="247"/>
      <c r="H511" s="247"/>
      <c r="I511" s="247"/>
      <c r="J511" s="247"/>
      <c r="K511" s="247"/>
      <c r="L511" s="247"/>
      <c r="M511" s="247"/>
      <c r="N511" s="247"/>
      <c r="O511" s="247"/>
      <c r="P511" s="247"/>
      <c r="Q511" s="247"/>
      <c r="R511" s="247"/>
      <c r="S511" s="247"/>
      <c r="T511" s="247"/>
      <c r="U511" s="247"/>
      <c r="V511" s="247"/>
      <c r="W511" s="247"/>
      <c r="X511" s="247"/>
      <c r="Y511" s="247"/>
      <c r="Z511" s="247"/>
      <c r="AA511" s="247"/>
    </row>
    <row r="512" spans="1:27" ht="14.25" customHeight="1" x14ac:dyDescent="0.3">
      <c r="A512" s="255"/>
      <c r="B512" s="247"/>
      <c r="C512" s="247"/>
      <c r="D512" s="247"/>
      <c r="E512" s="247"/>
      <c r="F512" s="247"/>
      <c r="G512" s="247"/>
      <c r="H512" s="247"/>
      <c r="I512" s="247"/>
      <c r="J512" s="247"/>
      <c r="K512" s="247"/>
      <c r="L512" s="247"/>
      <c r="M512" s="247"/>
      <c r="N512" s="247"/>
      <c r="O512" s="247"/>
      <c r="P512" s="247"/>
      <c r="Q512" s="247"/>
      <c r="R512" s="247"/>
      <c r="S512" s="247"/>
      <c r="T512" s="247"/>
      <c r="U512" s="247"/>
      <c r="V512" s="247"/>
      <c r="W512" s="247"/>
      <c r="X512" s="247"/>
      <c r="Y512" s="247"/>
      <c r="Z512" s="247"/>
      <c r="AA512" s="247"/>
    </row>
    <row r="513" spans="1:27" ht="14.25" customHeight="1" x14ac:dyDescent="0.3">
      <c r="A513" s="255"/>
      <c r="B513" s="247"/>
      <c r="C513" s="247"/>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c r="AA513" s="247"/>
    </row>
    <row r="514" spans="1:27" ht="14.25" customHeight="1" x14ac:dyDescent="0.3">
      <c r="A514" s="255"/>
      <c r="B514" s="247"/>
      <c r="C514" s="247"/>
      <c r="D514" s="247"/>
      <c r="E514" s="247"/>
      <c r="F514" s="247"/>
      <c r="G514" s="247"/>
      <c r="H514" s="247"/>
      <c r="I514" s="247"/>
      <c r="J514" s="247"/>
      <c r="K514" s="247"/>
      <c r="L514" s="247"/>
      <c r="M514" s="247"/>
      <c r="N514" s="247"/>
      <c r="O514" s="247"/>
      <c r="P514" s="247"/>
      <c r="Q514" s="247"/>
      <c r="R514" s="247"/>
      <c r="S514" s="247"/>
      <c r="T514" s="247"/>
      <c r="U514" s="247"/>
      <c r="V514" s="247"/>
      <c r="W514" s="247"/>
      <c r="X514" s="247"/>
      <c r="Y514" s="247"/>
      <c r="Z514" s="247"/>
      <c r="AA514" s="247"/>
    </row>
    <row r="515" spans="1:27" ht="14.25" customHeight="1" x14ac:dyDescent="0.3">
      <c r="A515" s="255"/>
      <c r="B515" s="247"/>
      <c r="C515" s="247"/>
      <c r="D515" s="247"/>
      <c r="E515" s="247"/>
      <c r="F515" s="247"/>
      <c r="G515" s="247"/>
      <c r="H515" s="247"/>
      <c r="I515" s="247"/>
      <c r="J515" s="247"/>
      <c r="K515" s="247"/>
      <c r="L515" s="247"/>
      <c r="M515" s="247"/>
      <c r="N515" s="247"/>
      <c r="O515" s="247"/>
      <c r="P515" s="247"/>
      <c r="Q515" s="247"/>
      <c r="R515" s="247"/>
      <c r="S515" s="247"/>
      <c r="T515" s="247"/>
      <c r="U515" s="247"/>
      <c r="V515" s="247"/>
      <c r="W515" s="247"/>
      <c r="X515" s="247"/>
      <c r="Y515" s="247"/>
      <c r="Z515" s="247"/>
      <c r="AA515" s="247"/>
    </row>
    <row r="516" spans="1:27" ht="14.25" customHeight="1" x14ac:dyDescent="0.3">
      <c r="A516" s="255"/>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c r="AA516" s="247"/>
    </row>
    <row r="517" spans="1:27" ht="14.25" customHeight="1" x14ac:dyDescent="0.3">
      <c r="A517" s="255"/>
      <c r="B517" s="247"/>
      <c r="C517" s="247"/>
      <c r="D517" s="247"/>
      <c r="E517" s="247"/>
      <c r="F517" s="247"/>
      <c r="G517" s="247"/>
      <c r="H517" s="247"/>
      <c r="I517" s="247"/>
      <c r="J517" s="247"/>
      <c r="K517" s="247"/>
      <c r="L517" s="247"/>
      <c r="M517" s="247"/>
      <c r="N517" s="247"/>
      <c r="O517" s="247"/>
      <c r="P517" s="247"/>
      <c r="Q517" s="247"/>
      <c r="R517" s="247"/>
      <c r="S517" s="247"/>
      <c r="T517" s="247"/>
      <c r="U517" s="247"/>
      <c r="V517" s="247"/>
      <c r="W517" s="247"/>
      <c r="X517" s="247"/>
      <c r="Y517" s="247"/>
      <c r="Z517" s="247"/>
      <c r="AA517" s="247"/>
    </row>
    <row r="518" spans="1:27" ht="14.25" customHeight="1" x14ac:dyDescent="0.3">
      <c r="A518" s="255"/>
      <c r="B518" s="247"/>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c r="AA518" s="247"/>
    </row>
    <row r="519" spans="1:27" ht="14.25" customHeight="1" x14ac:dyDescent="0.3">
      <c r="A519" s="255"/>
      <c r="B519" s="247"/>
      <c r="C519" s="247"/>
      <c r="D519" s="247"/>
      <c r="E519" s="247"/>
      <c r="F519" s="247"/>
      <c r="G519" s="247"/>
      <c r="H519" s="247"/>
      <c r="I519" s="247"/>
      <c r="J519" s="247"/>
      <c r="K519" s="247"/>
      <c r="L519" s="247"/>
      <c r="M519" s="247"/>
      <c r="N519" s="247"/>
      <c r="O519" s="247"/>
      <c r="P519" s="247"/>
      <c r="Q519" s="247"/>
      <c r="R519" s="247"/>
      <c r="S519" s="247"/>
      <c r="T519" s="247"/>
      <c r="U519" s="247"/>
      <c r="V519" s="247"/>
      <c r="W519" s="247"/>
      <c r="X519" s="247"/>
      <c r="Y519" s="247"/>
      <c r="Z519" s="247"/>
      <c r="AA519" s="247"/>
    </row>
    <row r="520" spans="1:27" ht="14.25" customHeight="1" x14ac:dyDescent="0.3">
      <c r="A520" s="255"/>
      <c r="B520" s="247"/>
      <c r="C520" s="247"/>
      <c r="D520" s="247"/>
      <c r="E520" s="247"/>
      <c r="F520" s="247"/>
      <c r="G520" s="247"/>
      <c r="H520" s="247"/>
      <c r="I520" s="247"/>
      <c r="J520" s="247"/>
      <c r="K520" s="247"/>
      <c r="L520" s="247"/>
      <c r="M520" s="247"/>
      <c r="N520" s="247"/>
      <c r="O520" s="247"/>
      <c r="P520" s="247"/>
      <c r="Q520" s="247"/>
      <c r="R520" s="247"/>
      <c r="S520" s="247"/>
      <c r="T520" s="247"/>
      <c r="U520" s="247"/>
      <c r="V520" s="247"/>
      <c r="W520" s="247"/>
      <c r="X520" s="247"/>
      <c r="Y520" s="247"/>
      <c r="Z520" s="247"/>
      <c r="AA520" s="247"/>
    </row>
    <row r="521" spans="1:27" ht="14.25" customHeight="1" x14ac:dyDescent="0.3">
      <c r="A521" s="255"/>
      <c r="B521" s="247"/>
      <c r="C521" s="247"/>
      <c r="D521" s="247"/>
      <c r="E521" s="247"/>
      <c r="F521" s="247"/>
      <c r="G521" s="247"/>
      <c r="H521" s="247"/>
      <c r="I521" s="247"/>
      <c r="J521" s="247"/>
      <c r="K521" s="247"/>
      <c r="L521" s="247"/>
      <c r="M521" s="247"/>
      <c r="N521" s="247"/>
      <c r="O521" s="247"/>
      <c r="P521" s="247"/>
      <c r="Q521" s="247"/>
      <c r="R521" s="247"/>
      <c r="S521" s="247"/>
      <c r="T521" s="247"/>
      <c r="U521" s="247"/>
      <c r="V521" s="247"/>
      <c r="W521" s="247"/>
      <c r="X521" s="247"/>
      <c r="Y521" s="247"/>
      <c r="Z521" s="247"/>
      <c r="AA521" s="247"/>
    </row>
    <row r="522" spans="1:27" ht="14.25" customHeight="1" x14ac:dyDescent="0.3">
      <c r="A522" s="255"/>
      <c r="B522" s="247"/>
      <c r="C522" s="247"/>
      <c r="D522" s="247"/>
      <c r="E522" s="247"/>
      <c r="F522" s="247"/>
      <c r="G522" s="247"/>
      <c r="H522" s="247"/>
      <c r="I522" s="247"/>
      <c r="J522" s="247"/>
      <c r="K522" s="247"/>
      <c r="L522" s="247"/>
      <c r="M522" s="247"/>
      <c r="N522" s="247"/>
      <c r="O522" s="247"/>
      <c r="P522" s="247"/>
      <c r="Q522" s="247"/>
      <c r="R522" s="247"/>
      <c r="S522" s="247"/>
      <c r="T522" s="247"/>
      <c r="U522" s="247"/>
      <c r="V522" s="247"/>
      <c r="W522" s="247"/>
      <c r="X522" s="247"/>
      <c r="Y522" s="247"/>
      <c r="Z522" s="247"/>
      <c r="AA522" s="247"/>
    </row>
    <row r="523" spans="1:27" ht="14.25" customHeight="1" x14ac:dyDescent="0.3">
      <c r="A523" s="255"/>
      <c r="B523" s="247"/>
      <c r="C523" s="247"/>
      <c r="D523" s="247"/>
      <c r="E523" s="247"/>
      <c r="F523" s="247"/>
      <c r="G523" s="247"/>
      <c r="H523" s="247"/>
      <c r="I523" s="247"/>
      <c r="J523" s="247"/>
      <c r="K523" s="247"/>
      <c r="L523" s="247"/>
      <c r="M523" s="247"/>
      <c r="N523" s="247"/>
      <c r="O523" s="247"/>
      <c r="P523" s="247"/>
      <c r="Q523" s="247"/>
      <c r="R523" s="247"/>
      <c r="S523" s="247"/>
      <c r="T523" s="247"/>
      <c r="U523" s="247"/>
      <c r="V523" s="247"/>
      <c r="W523" s="247"/>
      <c r="X523" s="247"/>
      <c r="Y523" s="247"/>
      <c r="Z523" s="247"/>
      <c r="AA523" s="247"/>
    </row>
    <row r="524" spans="1:27" ht="14.25" customHeight="1" x14ac:dyDescent="0.3">
      <c r="A524" s="255"/>
      <c r="B524" s="247"/>
      <c r="C524" s="247"/>
      <c r="D524" s="247"/>
      <c r="E524" s="247"/>
      <c r="F524" s="247"/>
      <c r="G524" s="247"/>
      <c r="H524" s="247"/>
      <c r="I524" s="247"/>
      <c r="J524" s="247"/>
      <c r="K524" s="247"/>
      <c r="L524" s="247"/>
      <c r="M524" s="247"/>
      <c r="N524" s="247"/>
      <c r="O524" s="247"/>
      <c r="P524" s="247"/>
      <c r="Q524" s="247"/>
      <c r="R524" s="247"/>
      <c r="S524" s="247"/>
      <c r="T524" s="247"/>
      <c r="U524" s="247"/>
      <c r="V524" s="247"/>
      <c r="W524" s="247"/>
      <c r="X524" s="247"/>
      <c r="Y524" s="247"/>
      <c r="Z524" s="247"/>
      <c r="AA524" s="247"/>
    </row>
    <row r="525" spans="1:27" ht="14.25" customHeight="1" x14ac:dyDescent="0.3">
      <c r="A525" s="255"/>
      <c r="B525" s="247"/>
      <c r="C525" s="247"/>
      <c r="D525" s="247"/>
      <c r="E525" s="247"/>
      <c r="F525" s="247"/>
      <c r="G525" s="247"/>
      <c r="H525" s="247"/>
      <c r="I525" s="247"/>
      <c r="J525" s="247"/>
      <c r="K525" s="247"/>
      <c r="L525" s="247"/>
      <c r="M525" s="247"/>
      <c r="N525" s="247"/>
      <c r="O525" s="247"/>
      <c r="P525" s="247"/>
      <c r="Q525" s="247"/>
      <c r="R525" s="247"/>
      <c r="S525" s="247"/>
      <c r="T525" s="247"/>
      <c r="U525" s="247"/>
      <c r="V525" s="247"/>
      <c r="W525" s="247"/>
      <c r="X525" s="247"/>
      <c r="Y525" s="247"/>
      <c r="Z525" s="247"/>
      <c r="AA525" s="247"/>
    </row>
    <row r="526" spans="1:27" ht="14.25" customHeight="1" x14ac:dyDescent="0.3">
      <c r="A526" s="255"/>
      <c r="B526" s="247"/>
      <c r="C526" s="247"/>
      <c r="D526" s="247"/>
      <c r="E526" s="247"/>
      <c r="F526" s="247"/>
      <c r="G526" s="247"/>
      <c r="H526" s="247"/>
      <c r="I526" s="247"/>
      <c r="J526" s="247"/>
      <c r="K526" s="247"/>
      <c r="L526" s="247"/>
      <c r="M526" s="247"/>
      <c r="N526" s="247"/>
      <c r="O526" s="247"/>
      <c r="P526" s="247"/>
      <c r="Q526" s="247"/>
      <c r="R526" s="247"/>
      <c r="S526" s="247"/>
      <c r="T526" s="247"/>
      <c r="U526" s="247"/>
      <c r="V526" s="247"/>
      <c r="W526" s="247"/>
      <c r="X526" s="247"/>
      <c r="Y526" s="247"/>
      <c r="Z526" s="247"/>
      <c r="AA526" s="247"/>
    </row>
    <row r="527" spans="1:27" ht="14.25" customHeight="1" x14ac:dyDescent="0.3">
      <c r="A527" s="255"/>
      <c r="B527" s="247"/>
      <c r="C527" s="247"/>
      <c r="D527" s="247"/>
      <c r="E527" s="247"/>
      <c r="F527" s="247"/>
      <c r="G527" s="247"/>
      <c r="H527" s="247"/>
      <c r="I527" s="247"/>
      <c r="J527" s="247"/>
      <c r="K527" s="247"/>
      <c r="L527" s="247"/>
      <c r="M527" s="247"/>
      <c r="N527" s="247"/>
      <c r="O527" s="247"/>
      <c r="P527" s="247"/>
      <c r="Q527" s="247"/>
      <c r="R527" s="247"/>
      <c r="S527" s="247"/>
      <c r="T527" s="247"/>
      <c r="U527" s="247"/>
      <c r="V527" s="247"/>
      <c r="W527" s="247"/>
      <c r="X527" s="247"/>
      <c r="Y527" s="247"/>
      <c r="Z527" s="247"/>
      <c r="AA527" s="247"/>
    </row>
    <row r="528" spans="1:27" ht="14.25" customHeight="1" x14ac:dyDescent="0.3">
      <c r="A528" s="255"/>
      <c r="B528" s="247"/>
      <c r="C528" s="247"/>
      <c r="D528" s="247"/>
      <c r="E528" s="247"/>
      <c r="F528" s="247"/>
      <c r="G528" s="247"/>
      <c r="H528" s="247"/>
      <c r="I528" s="247"/>
      <c r="J528" s="247"/>
      <c r="K528" s="247"/>
      <c r="L528" s="247"/>
      <c r="M528" s="247"/>
      <c r="N528" s="247"/>
      <c r="O528" s="247"/>
      <c r="P528" s="247"/>
      <c r="Q528" s="247"/>
      <c r="R528" s="247"/>
      <c r="S528" s="247"/>
      <c r="T528" s="247"/>
      <c r="U528" s="247"/>
      <c r="V528" s="247"/>
      <c r="W528" s="247"/>
      <c r="X528" s="247"/>
      <c r="Y528" s="247"/>
      <c r="Z528" s="247"/>
      <c r="AA528" s="247"/>
    </row>
    <row r="529" spans="1:27" ht="14.25" customHeight="1" x14ac:dyDescent="0.3">
      <c r="A529" s="255"/>
      <c r="B529" s="247"/>
      <c r="C529" s="247"/>
      <c r="D529" s="247"/>
      <c r="E529" s="247"/>
      <c r="F529" s="247"/>
      <c r="G529" s="247"/>
      <c r="H529" s="247"/>
      <c r="I529" s="247"/>
      <c r="J529" s="247"/>
      <c r="K529" s="247"/>
      <c r="L529" s="247"/>
      <c r="M529" s="247"/>
      <c r="N529" s="247"/>
      <c r="O529" s="247"/>
      <c r="P529" s="247"/>
      <c r="Q529" s="247"/>
      <c r="R529" s="247"/>
      <c r="S529" s="247"/>
      <c r="T529" s="247"/>
      <c r="U529" s="247"/>
      <c r="V529" s="247"/>
      <c r="W529" s="247"/>
      <c r="X529" s="247"/>
      <c r="Y529" s="247"/>
      <c r="Z529" s="247"/>
      <c r="AA529" s="247"/>
    </row>
    <row r="530" spans="1:27" ht="14.25" customHeight="1" x14ac:dyDescent="0.3">
      <c r="A530" s="255"/>
      <c r="B530" s="247"/>
      <c r="C530" s="247"/>
      <c r="D530" s="247"/>
      <c r="E530" s="247"/>
      <c r="F530" s="247"/>
      <c r="G530" s="247"/>
      <c r="H530" s="247"/>
      <c r="I530" s="247"/>
      <c r="J530" s="247"/>
      <c r="K530" s="247"/>
      <c r="L530" s="247"/>
      <c r="M530" s="247"/>
      <c r="N530" s="247"/>
      <c r="O530" s="247"/>
      <c r="P530" s="247"/>
      <c r="Q530" s="247"/>
      <c r="R530" s="247"/>
      <c r="S530" s="247"/>
      <c r="T530" s="247"/>
      <c r="U530" s="247"/>
      <c r="V530" s="247"/>
      <c r="W530" s="247"/>
      <c r="X530" s="247"/>
      <c r="Y530" s="247"/>
      <c r="Z530" s="247"/>
      <c r="AA530" s="247"/>
    </row>
    <row r="531" spans="1:27" ht="14.25" customHeight="1" x14ac:dyDescent="0.3">
      <c r="A531" s="255"/>
      <c r="B531" s="247"/>
      <c r="C531" s="247"/>
      <c r="D531" s="247"/>
      <c r="E531" s="247"/>
      <c r="F531" s="247"/>
      <c r="G531" s="247"/>
      <c r="H531" s="247"/>
      <c r="I531" s="247"/>
      <c r="J531" s="247"/>
      <c r="K531" s="247"/>
      <c r="L531" s="247"/>
      <c r="M531" s="247"/>
      <c r="N531" s="247"/>
      <c r="O531" s="247"/>
      <c r="P531" s="247"/>
      <c r="Q531" s="247"/>
      <c r="R531" s="247"/>
      <c r="S531" s="247"/>
      <c r="T531" s="247"/>
      <c r="U531" s="247"/>
      <c r="V531" s="247"/>
      <c r="W531" s="247"/>
      <c r="X531" s="247"/>
      <c r="Y531" s="247"/>
      <c r="Z531" s="247"/>
      <c r="AA531" s="247"/>
    </row>
    <row r="532" spans="1:27" ht="14.25" customHeight="1" x14ac:dyDescent="0.3">
      <c r="A532" s="255"/>
      <c r="B532" s="247"/>
      <c r="C532" s="247"/>
      <c r="D532" s="247"/>
      <c r="E532" s="247"/>
      <c r="F532" s="247"/>
      <c r="G532" s="247"/>
      <c r="H532" s="247"/>
      <c r="I532" s="247"/>
      <c r="J532" s="247"/>
      <c r="K532" s="247"/>
      <c r="L532" s="247"/>
      <c r="M532" s="247"/>
      <c r="N532" s="247"/>
      <c r="O532" s="247"/>
      <c r="P532" s="247"/>
      <c r="Q532" s="247"/>
      <c r="R532" s="247"/>
      <c r="S532" s="247"/>
      <c r="T532" s="247"/>
      <c r="U532" s="247"/>
      <c r="V532" s="247"/>
      <c r="W532" s="247"/>
      <c r="X532" s="247"/>
      <c r="Y532" s="247"/>
      <c r="Z532" s="247"/>
      <c r="AA532" s="247"/>
    </row>
    <row r="533" spans="1:27" ht="14.25" customHeight="1" x14ac:dyDescent="0.3">
      <c r="A533" s="255"/>
      <c r="B533" s="247"/>
      <c r="C533" s="247"/>
      <c r="D533" s="247"/>
      <c r="E533" s="247"/>
      <c r="F533" s="247"/>
      <c r="G533" s="247"/>
      <c r="H533" s="247"/>
      <c r="I533" s="247"/>
      <c r="J533" s="247"/>
      <c r="K533" s="247"/>
      <c r="L533" s="247"/>
      <c r="M533" s="247"/>
      <c r="N533" s="247"/>
      <c r="O533" s="247"/>
      <c r="P533" s="247"/>
      <c r="Q533" s="247"/>
      <c r="R533" s="247"/>
      <c r="S533" s="247"/>
      <c r="T533" s="247"/>
      <c r="U533" s="247"/>
      <c r="V533" s="247"/>
      <c r="W533" s="247"/>
      <c r="X533" s="247"/>
      <c r="Y533" s="247"/>
      <c r="Z533" s="247"/>
      <c r="AA533" s="247"/>
    </row>
    <row r="534" spans="1:27" ht="14.25" customHeight="1" x14ac:dyDescent="0.3">
      <c r="A534" s="255"/>
      <c r="B534" s="247"/>
      <c r="C534" s="247"/>
      <c r="D534" s="247"/>
      <c r="E534" s="247"/>
      <c r="F534" s="247"/>
      <c r="G534" s="247"/>
      <c r="H534" s="247"/>
      <c r="I534" s="247"/>
      <c r="J534" s="247"/>
      <c r="K534" s="247"/>
      <c r="L534" s="247"/>
      <c r="M534" s="247"/>
      <c r="N534" s="247"/>
      <c r="O534" s="247"/>
      <c r="P534" s="247"/>
      <c r="Q534" s="247"/>
      <c r="R534" s="247"/>
      <c r="S534" s="247"/>
      <c r="T534" s="247"/>
      <c r="U534" s="247"/>
      <c r="V534" s="247"/>
      <c r="W534" s="247"/>
      <c r="X534" s="247"/>
      <c r="Y534" s="247"/>
      <c r="Z534" s="247"/>
      <c r="AA534" s="247"/>
    </row>
    <row r="535" spans="1:27" ht="14.25" customHeight="1" x14ac:dyDescent="0.3">
      <c r="A535" s="255"/>
      <c r="B535" s="247"/>
      <c r="C535" s="247"/>
      <c r="D535" s="247"/>
      <c r="E535" s="247"/>
      <c r="F535" s="247"/>
      <c r="G535" s="247"/>
      <c r="H535" s="247"/>
      <c r="I535" s="247"/>
      <c r="J535" s="247"/>
      <c r="K535" s="247"/>
      <c r="L535" s="247"/>
      <c r="M535" s="247"/>
      <c r="N535" s="247"/>
      <c r="O535" s="247"/>
      <c r="P535" s="247"/>
      <c r="Q535" s="247"/>
      <c r="R535" s="247"/>
      <c r="S535" s="247"/>
      <c r="T535" s="247"/>
      <c r="U535" s="247"/>
      <c r="V535" s="247"/>
      <c r="W535" s="247"/>
      <c r="X535" s="247"/>
      <c r="Y535" s="247"/>
      <c r="Z535" s="247"/>
      <c r="AA535" s="247"/>
    </row>
    <row r="536" spans="1:27" ht="14.25" customHeight="1" x14ac:dyDescent="0.3">
      <c r="A536" s="255"/>
      <c r="B536" s="247"/>
      <c r="C536" s="247"/>
      <c r="D536" s="247"/>
      <c r="E536" s="247"/>
      <c r="F536" s="247"/>
      <c r="G536" s="247"/>
      <c r="H536" s="247"/>
      <c r="I536" s="247"/>
      <c r="J536" s="247"/>
      <c r="K536" s="247"/>
      <c r="L536" s="247"/>
      <c r="M536" s="247"/>
      <c r="N536" s="247"/>
      <c r="O536" s="247"/>
      <c r="P536" s="247"/>
      <c r="Q536" s="247"/>
      <c r="R536" s="247"/>
      <c r="S536" s="247"/>
      <c r="T536" s="247"/>
      <c r="U536" s="247"/>
      <c r="V536" s="247"/>
      <c r="W536" s="247"/>
      <c r="X536" s="247"/>
      <c r="Y536" s="247"/>
      <c r="Z536" s="247"/>
      <c r="AA536" s="247"/>
    </row>
    <row r="537" spans="1:27" ht="14.25" customHeight="1" x14ac:dyDescent="0.3">
      <c r="A537" s="255"/>
      <c r="B537" s="247"/>
      <c r="C537" s="247"/>
      <c r="D537" s="247"/>
      <c r="E537" s="247"/>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row>
    <row r="538" spans="1:27" ht="14.25" customHeight="1" x14ac:dyDescent="0.3">
      <c r="A538" s="255"/>
      <c r="B538" s="247"/>
      <c r="C538" s="247"/>
      <c r="D538" s="247"/>
      <c r="E538" s="247"/>
      <c r="F538" s="247"/>
      <c r="G538" s="247"/>
      <c r="H538" s="247"/>
      <c r="I538" s="247"/>
      <c r="J538" s="247"/>
      <c r="K538" s="247"/>
      <c r="L538" s="247"/>
      <c r="M538" s="247"/>
      <c r="N538" s="247"/>
      <c r="O538" s="247"/>
      <c r="P538" s="247"/>
      <c r="Q538" s="247"/>
      <c r="R538" s="247"/>
      <c r="S538" s="247"/>
      <c r="T538" s="247"/>
      <c r="U538" s="247"/>
      <c r="V538" s="247"/>
      <c r="W538" s="247"/>
      <c r="X538" s="247"/>
      <c r="Y538" s="247"/>
      <c r="Z538" s="247"/>
      <c r="AA538" s="247"/>
    </row>
    <row r="539" spans="1:27" ht="14.25" customHeight="1" x14ac:dyDescent="0.3">
      <c r="A539" s="255"/>
      <c r="B539" s="247"/>
      <c r="C539" s="247"/>
      <c r="D539" s="247"/>
      <c r="E539" s="247"/>
      <c r="F539" s="247"/>
      <c r="G539" s="247"/>
      <c r="H539" s="247"/>
      <c r="I539" s="247"/>
      <c r="J539" s="247"/>
      <c r="K539" s="247"/>
      <c r="L539" s="247"/>
      <c r="M539" s="247"/>
      <c r="N539" s="247"/>
      <c r="O539" s="247"/>
      <c r="P539" s="247"/>
      <c r="Q539" s="247"/>
      <c r="R539" s="247"/>
      <c r="S539" s="247"/>
      <c r="T539" s="247"/>
      <c r="U539" s="247"/>
      <c r="V539" s="247"/>
      <c r="W539" s="247"/>
      <c r="X539" s="247"/>
      <c r="Y539" s="247"/>
      <c r="Z539" s="247"/>
      <c r="AA539" s="247"/>
    </row>
    <row r="540" spans="1:27" ht="14.25" customHeight="1" x14ac:dyDescent="0.3">
      <c r="A540" s="255"/>
      <c r="B540" s="247"/>
      <c r="C540" s="247"/>
      <c r="D540" s="247"/>
      <c r="E540" s="247"/>
      <c r="F540" s="247"/>
      <c r="G540" s="247"/>
      <c r="H540" s="247"/>
      <c r="I540" s="247"/>
      <c r="J540" s="247"/>
      <c r="K540" s="247"/>
      <c r="L540" s="247"/>
      <c r="M540" s="247"/>
      <c r="N540" s="247"/>
      <c r="O540" s="247"/>
      <c r="P540" s="247"/>
      <c r="Q540" s="247"/>
      <c r="R540" s="247"/>
      <c r="S540" s="247"/>
      <c r="T540" s="247"/>
      <c r="U540" s="247"/>
      <c r="V540" s="247"/>
      <c r="W540" s="247"/>
      <c r="X540" s="247"/>
      <c r="Y540" s="247"/>
      <c r="Z540" s="247"/>
      <c r="AA540" s="247"/>
    </row>
    <row r="541" spans="1:27" ht="14.25" customHeight="1" x14ac:dyDescent="0.3">
      <c r="A541" s="255"/>
      <c r="B541" s="247"/>
      <c r="C541" s="247"/>
      <c r="D541" s="247"/>
      <c r="E541" s="247"/>
      <c r="F541" s="247"/>
      <c r="G541" s="247"/>
      <c r="H541" s="247"/>
      <c r="I541" s="247"/>
      <c r="J541" s="247"/>
      <c r="K541" s="247"/>
      <c r="L541" s="247"/>
      <c r="M541" s="247"/>
      <c r="N541" s="247"/>
      <c r="O541" s="247"/>
      <c r="P541" s="247"/>
      <c r="Q541" s="247"/>
      <c r="R541" s="247"/>
      <c r="S541" s="247"/>
      <c r="T541" s="247"/>
      <c r="U541" s="247"/>
      <c r="V541" s="247"/>
      <c r="W541" s="247"/>
      <c r="X541" s="247"/>
      <c r="Y541" s="247"/>
      <c r="Z541" s="247"/>
      <c r="AA541" s="247"/>
    </row>
    <row r="542" spans="1:27" ht="14.25" customHeight="1" x14ac:dyDescent="0.3">
      <c r="A542" s="255"/>
      <c r="B542" s="247"/>
      <c r="C542" s="247"/>
      <c r="D542" s="247"/>
      <c r="E542" s="247"/>
      <c r="F542" s="247"/>
      <c r="G542" s="247"/>
      <c r="H542" s="247"/>
      <c r="I542" s="247"/>
      <c r="J542" s="247"/>
      <c r="K542" s="247"/>
      <c r="L542" s="247"/>
      <c r="M542" s="247"/>
      <c r="N542" s="247"/>
      <c r="O542" s="247"/>
      <c r="P542" s="247"/>
      <c r="Q542" s="247"/>
      <c r="R542" s="247"/>
      <c r="S542" s="247"/>
      <c r="T542" s="247"/>
      <c r="U542" s="247"/>
      <c r="V542" s="247"/>
      <c r="W542" s="247"/>
      <c r="X542" s="247"/>
      <c r="Y542" s="247"/>
      <c r="Z542" s="247"/>
      <c r="AA542" s="247"/>
    </row>
    <row r="543" spans="1:27" ht="14.25" customHeight="1" x14ac:dyDescent="0.3">
      <c r="A543" s="255"/>
      <c r="B543" s="247"/>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c r="AA543" s="247"/>
    </row>
    <row r="544" spans="1:27" ht="14.25" customHeight="1" x14ac:dyDescent="0.3">
      <c r="A544" s="255"/>
      <c r="B544" s="247"/>
      <c r="C544" s="247"/>
      <c r="D544" s="247"/>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c r="AA544" s="247"/>
    </row>
    <row r="545" spans="1:27" ht="14.25" customHeight="1" x14ac:dyDescent="0.3">
      <c r="A545" s="255"/>
      <c r="B545" s="247"/>
      <c r="C545" s="247"/>
      <c r="D545" s="247"/>
      <c r="E545" s="247"/>
      <c r="F545" s="247"/>
      <c r="G545" s="247"/>
      <c r="H545" s="247"/>
      <c r="I545" s="247"/>
      <c r="J545" s="247"/>
      <c r="K545" s="247"/>
      <c r="L545" s="247"/>
      <c r="M545" s="247"/>
      <c r="N545" s="247"/>
      <c r="O545" s="247"/>
      <c r="P545" s="247"/>
      <c r="Q545" s="247"/>
      <c r="R545" s="247"/>
      <c r="S545" s="247"/>
      <c r="T545" s="247"/>
      <c r="U545" s="247"/>
      <c r="V545" s="247"/>
      <c r="W545" s="247"/>
      <c r="X545" s="247"/>
      <c r="Y545" s="247"/>
      <c r="Z545" s="247"/>
      <c r="AA545" s="247"/>
    </row>
    <row r="546" spans="1:27" ht="14.25" customHeight="1" x14ac:dyDescent="0.3">
      <c r="A546" s="255"/>
      <c r="B546" s="247"/>
      <c r="C546" s="247"/>
      <c r="D546" s="247"/>
      <c r="E546" s="247"/>
      <c r="F546" s="247"/>
      <c r="G546" s="247"/>
      <c r="H546" s="247"/>
      <c r="I546" s="247"/>
      <c r="J546" s="247"/>
      <c r="K546" s="247"/>
      <c r="L546" s="247"/>
      <c r="M546" s="247"/>
      <c r="N546" s="247"/>
      <c r="O546" s="247"/>
      <c r="P546" s="247"/>
      <c r="Q546" s="247"/>
      <c r="R546" s="247"/>
      <c r="S546" s="247"/>
      <c r="T546" s="247"/>
      <c r="U546" s="247"/>
      <c r="V546" s="247"/>
      <c r="W546" s="247"/>
      <c r="X546" s="247"/>
      <c r="Y546" s="247"/>
      <c r="Z546" s="247"/>
      <c r="AA546" s="247"/>
    </row>
    <row r="547" spans="1:27" ht="14.25" customHeight="1" x14ac:dyDescent="0.3">
      <c r="A547" s="255"/>
      <c r="B547" s="247"/>
      <c r="C547" s="247"/>
      <c r="D547" s="247"/>
      <c r="E547" s="247"/>
      <c r="F547" s="247"/>
      <c r="G547" s="247"/>
      <c r="H547" s="247"/>
      <c r="I547" s="247"/>
      <c r="J547" s="247"/>
      <c r="K547" s="247"/>
      <c r="L547" s="247"/>
      <c r="M547" s="247"/>
      <c r="N547" s="247"/>
      <c r="O547" s="247"/>
      <c r="P547" s="247"/>
      <c r="Q547" s="247"/>
      <c r="R547" s="247"/>
      <c r="S547" s="247"/>
      <c r="T547" s="247"/>
      <c r="U547" s="247"/>
      <c r="V547" s="247"/>
      <c r="W547" s="247"/>
      <c r="X547" s="247"/>
      <c r="Y547" s="247"/>
      <c r="Z547" s="247"/>
      <c r="AA547" s="247"/>
    </row>
    <row r="548" spans="1:27" ht="14.25" customHeight="1" x14ac:dyDescent="0.3">
      <c r="A548" s="255"/>
      <c r="B548" s="247"/>
      <c r="C548" s="247"/>
      <c r="D548" s="247"/>
      <c r="E548" s="247"/>
      <c r="F548" s="247"/>
      <c r="G548" s="247"/>
      <c r="H548" s="247"/>
      <c r="I548" s="247"/>
      <c r="J548" s="247"/>
      <c r="K548" s="247"/>
      <c r="L548" s="247"/>
      <c r="M548" s="247"/>
      <c r="N548" s="247"/>
      <c r="O548" s="247"/>
      <c r="P548" s="247"/>
      <c r="Q548" s="247"/>
      <c r="R548" s="247"/>
      <c r="S548" s="247"/>
      <c r="T548" s="247"/>
      <c r="U548" s="247"/>
      <c r="V548" s="247"/>
      <c r="W548" s="247"/>
      <c r="X548" s="247"/>
      <c r="Y548" s="247"/>
      <c r="Z548" s="247"/>
      <c r="AA548" s="247"/>
    </row>
    <row r="549" spans="1:27" ht="14.25" customHeight="1" x14ac:dyDescent="0.3">
      <c r="A549" s="255"/>
      <c r="B549" s="247"/>
      <c r="C549" s="247"/>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c r="AA549" s="247"/>
    </row>
    <row r="550" spans="1:27" ht="14.25" customHeight="1" x14ac:dyDescent="0.3">
      <c r="A550" s="255"/>
      <c r="B550" s="247"/>
      <c r="C550" s="247"/>
      <c r="D550" s="247"/>
      <c r="E550" s="247"/>
      <c r="F550" s="247"/>
      <c r="G550" s="247"/>
      <c r="H550" s="247"/>
      <c r="I550" s="247"/>
      <c r="J550" s="247"/>
      <c r="K550" s="247"/>
      <c r="L550" s="247"/>
      <c r="M550" s="247"/>
      <c r="N550" s="247"/>
      <c r="O550" s="247"/>
      <c r="P550" s="247"/>
      <c r="Q550" s="247"/>
      <c r="R550" s="247"/>
      <c r="S550" s="247"/>
      <c r="T550" s="247"/>
      <c r="U550" s="247"/>
      <c r="V550" s="247"/>
      <c r="W550" s="247"/>
      <c r="X550" s="247"/>
      <c r="Y550" s="247"/>
      <c r="Z550" s="247"/>
      <c r="AA550" s="247"/>
    </row>
    <row r="551" spans="1:27" ht="14.25" customHeight="1" x14ac:dyDescent="0.3">
      <c r="A551" s="255"/>
      <c r="B551" s="247"/>
      <c r="C551" s="247"/>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c r="AA551" s="247"/>
    </row>
    <row r="552" spans="1:27" ht="14.25" customHeight="1" x14ac:dyDescent="0.3">
      <c r="A552" s="255"/>
      <c r="B552" s="247"/>
      <c r="C552" s="247"/>
      <c r="D552" s="247"/>
      <c r="E552" s="247"/>
      <c r="F552" s="247"/>
      <c r="G552" s="247"/>
      <c r="H552" s="247"/>
      <c r="I552" s="247"/>
      <c r="J552" s="247"/>
      <c r="K552" s="247"/>
      <c r="L552" s="247"/>
      <c r="M552" s="247"/>
      <c r="N552" s="247"/>
      <c r="O552" s="247"/>
      <c r="P552" s="247"/>
      <c r="Q552" s="247"/>
      <c r="R552" s="247"/>
      <c r="S552" s="247"/>
      <c r="T552" s="247"/>
      <c r="U552" s="247"/>
      <c r="V552" s="247"/>
      <c r="W552" s="247"/>
      <c r="X552" s="247"/>
      <c r="Y552" s="247"/>
      <c r="Z552" s="247"/>
      <c r="AA552" s="247"/>
    </row>
    <row r="553" spans="1:27" ht="14.25" customHeight="1" x14ac:dyDescent="0.3">
      <c r="A553" s="255"/>
      <c r="B553" s="247"/>
      <c r="C553" s="247"/>
      <c r="D553" s="247"/>
      <c r="E553" s="247"/>
      <c r="F553" s="247"/>
      <c r="G553" s="247"/>
      <c r="H553" s="247"/>
      <c r="I553" s="247"/>
      <c r="J553" s="247"/>
      <c r="K553" s="247"/>
      <c r="L553" s="247"/>
      <c r="M553" s="247"/>
      <c r="N553" s="247"/>
      <c r="O553" s="247"/>
      <c r="P553" s="247"/>
      <c r="Q553" s="247"/>
      <c r="R553" s="247"/>
      <c r="S553" s="247"/>
      <c r="T553" s="247"/>
      <c r="U553" s="247"/>
      <c r="V553" s="247"/>
      <c r="W553" s="247"/>
      <c r="X553" s="247"/>
      <c r="Y553" s="247"/>
      <c r="Z553" s="247"/>
      <c r="AA553" s="247"/>
    </row>
    <row r="554" spans="1:27" ht="14.25" customHeight="1" x14ac:dyDescent="0.3">
      <c r="A554" s="255"/>
      <c r="B554" s="247"/>
      <c r="C554" s="247"/>
      <c r="D554" s="247"/>
      <c r="E554" s="247"/>
      <c r="F554" s="247"/>
      <c r="G554" s="247"/>
      <c r="H554" s="247"/>
      <c r="I554" s="247"/>
      <c r="J554" s="247"/>
      <c r="K554" s="247"/>
      <c r="L554" s="247"/>
      <c r="M554" s="247"/>
      <c r="N554" s="247"/>
      <c r="O554" s="247"/>
      <c r="P554" s="247"/>
      <c r="Q554" s="247"/>
      <c r="R554" s="247"/>
      <c r="S554" s="247"/>
      <c r="T554" s="247"/>
      <c r="U554" s="247"/>
      <c r="V554" s="247"/>
      <c r="W554" s="247"/>
      <c r="X554" s="247"/>
      <c r="Y554" s="247"/>
      <c r="Z554" s="247"/>
      <c r="AA554" s="247"/>
    </row>
    <row r="555" spans="1:27" ht="14.25" customHeight="1" x14ac:dyDescent="0.3">
      <c r="A555" s="255"/>
      <c r="B555" s="247"/>
      <c r="C555" s="247"/>
      <c r="D555" s="247"/>
      <c r="E555" s="247"/>
      <c r="F555" s="247"/>
      <c r="G555" s="247"/>
      <c r="H555" s="247"/>
      <c r="I555" s="247"/>
      <c r="J555" s="247"/>
      <c r="K555" s="247"/>
      <c r="L555" s="247"/>
      <c r="M555" s="247"/>
      <c r="N555" s="247"/>
      <c r="O555" s="247"/>
      <c r="P555" s="247"/>
      <c r="Q555" s="247"/>
      <c r="R555" s="247"/>
      <c r="S555" s="247"/>
      <c r="T555" s="247"/>
      <c r="U555" s="247"/>
      <c r="V555" s="247"/>
      <c r="W555" s="247"/>
      <c r="X555" s="247"/>
      <c r="Y555" s="247"/>
      <c r="Z555" s="247"/>
      <c r="AA555" s="247"/>
    </row>
    <row r="556" spans="1:27" ht="14.25" customHeight="1" x14ac:dyDescent="0.3">
      <c r="A556" s="255"/>
      <c r="B556" s="247"/>
      <c r="C556" s="247"/>
      <c r="D556" s="247"/>
      <c r="E556" s="247"/>
      <c r="F556" s="247"/>
      <c r="G556" s="247"/>
      <c r="H556" s="247"/>
      <c r="I556" s="247"/>
      <c r="J556" s="247"/>
      <c r="K556" s="247"/>
      <c r="L556" s="247"/>
      <c r="M556" s="247"/>
      <c r="N556" s="247"/>
      <c r="O556" s="247"/>
      <c r="P556" s="247"/>
      <c r="Q556" s="247"/>
      <c r="R556" s="247"/>
      <c r="S556" s="247"/>
      <c r="T556" s="247"/>
      <c r="U556" s="247"/>
      <c r="V556" s="247"/>
      <c r="W556" s="247"/>
      <c r="X556" s="247"/>
      <c r="Y556" s="247"/>
      <c r="Z556" s="247"/>
      <c r="AA556" s="247"/>
    </row>
    <row r="557" spans="1:27" ht="14.25" customHeight="1" x14ac:dyDescent="0.3">
      <c r="A557" s="255"/>
      <c r="B557" s="247"/>
      <c r="C557" s="247"/>
      <c r="D557" s="247"/>
      <c r="E557" s="247"/>
      <c r="F557" s="247"/>
      <c r="G557" s="247"/>
      <c r="H557" s="247"/>
      <c r="I557" s="247"/>
      <c r="J557" s="247"/>
      <c r="K557" s="247"/>
      <c r="L557" s="247"/>
      <c r="M557" s="247"/>
      <c r="N557" s="247"/>
      <c r="O557" s="247"/>
      <c r="P557" s="247"/>
      <c r="Q557" s="247"/>
      <c r="R557" s="247"/>
      <c r="S557" s="247"/>
      <c r="T557" s="247"/>
      <c r="U557" s="247"/>
      <c r="V557" s="247"/>
      <c r="W557" s="247"/>
      <c r="X557" s="247"/>
      <c r="Y557" s="247"/>
      <c r="Z557" s="247"/>
      <c r="AA557" s="247"/>
    </row>
    <row r="558" spans="1:27" ht="14.25" customHeight="1" x14ac:dyDescent="0.3">
      <c r="A558" s="255"/>
      <c r="B558" s="247"/>
      <c r="C558" s="247"/>
      <c r="D558" s="247"/>
      <c r="E558" s="247"/>
      <c r="F558" s="247"/>
      <c r="G558" s="247"/>
      <c r="H558" s="247"/>
      <c r="I558" s="247"/>
      <c r="J558" s="247"/>
      <c r="K558" s="247"/>
      <c r="L558" s="247"/>
      <c r="M558" s="247"/>
      <c r="N558" s="247"/>
      <c r="O558" s="247"/>
      <c r="P558" s="247"/>
      <c r="Q558" s="247"/>
      <c r="R558" s="247"/>
      <c r="S558" s="247"/>
      <c r="T558" s="247"/>
      <c r="U558" s="247"/>
      <c r="V558" s="247"/>
      <c r="W558" s="247"/>
      <c r="X558" s="247"/>
      <c r="Y558" s="247"/>
      <c r="Z558" s="247"/>
      <c r="AA558" s="247"/>
    </row>
    <row r="559" spans="1:27" ht="14.25" customHeight="1" x14ac:dyDescent="0.3">
      <c r="A559" s="255"/>
      <c r="B559" s="247"/>
      <c r="C559" s="247"/>
      <c r="D559" s="247"/>
      <c r="E559" s="247"/>
      <c r="F559" s="247"/>
      <c r="G559" s="247"/>
      <c r="H559" s="247"/>
      <c r="I559" s="247"/>
      <c r="J559" s="247"/>
      <c r="K559" s="247"/>
      <c r="L559" s="247"/>
      <c r="M559" s="247"/>
      <c r="N559" s="247"/>
      <c r="O559" s="247"/>
      <c r="P559" s="247"/>
      <c r="Q559" s="247"/>
      <c r="R559" s="247"/>
      <c r="S559" s="247"/>
      <c r="T559" s="247"/>
      <c r="U559" s="247"/>
      <c r="V559" s="247"/>
      <c r="W559" s="247"/>
      <c r="X559" s="247"/>
      <c r="Y559" s="247"/>
      <c r="Z559" s="247"/>
      <c r="AA559" s="247"/>
    </row>
    <row r="560" spans="1:27" ht="14.25" customHeight="1" x14ac:dyDescent="0.3">
      <c r="A560" s="255"/>
      <c r="B560" s="247"/>
      <c r="C560" s="247"/>
      <c r="D560" s="247"/>
      <c r="E560" s="247"/>
      <c r="F560" s="247"/>
      <c r="G560" s="247"/>
      <c r="H560" s="247"/>
      <c r="I560" s="247"/>
      <c r="J560" s="247"/>
      <c r="K560" s="247"/>
      <c r="L560" s="247"/>
      <c r="M560" s="247"/>
      <c r="N560" s="247"/>
      <c r="O560" s="247"/>
      <c r="P560" s="247"/>
      <c r="Q560" s="247"/>
      <c r="R560" s="247"/>
      <c r="S560" s="247"/>
      <c r="T560" s="247"/>
      <c r="U560" s="247"/>
      <c r="V560" s="247"/>
      <c r="W560" s="247"/>
      <c r="X560" s="247"/>
      <c r="Y560" s="247"/>
      <c r="Z560" s="247"/>
      <c r="AA560" s="247"/>
    </row>
    <row r="561" spans="1:27" ht="14.25" customHeight="1" x14ac:dyDescent="0.3">
      <c r="A561" s="255"/>
      <c r="B561" s="247"/>
      <c r="C561" s="247"/>
      <c r="D561" s="247"/>
      <c r="E561" s="247"/>
      <c r="F561" s="247"/>
      <c r="G561" s="247"/>
      <c r="H561" s="247"/>
      <c r="I561" s="247"/>
      <c r="J561" s="247"/>
      <c r="K561" s="247"/>
      <c r="L561" s="247"/>
      <c r="M561" s="247"/>
      <c r="N561" s="247"/>
      <c r="O561" s="247"/>
      <c r="P561" s="247"/>
      <c r="Q561" s="247"/>
      <c r="R561" s="247"/>
      <c r="S561" s="247"/>
      <c r="T561" s="247"/>
      <c r="U561" s="247"/>
      <c r="V561" s="247"/>
      <c r="W561" s="247"/>
      <c r="X561" s="247"/>
      <c r="Y561" s="247"/>
      <c r="Z561" s="247"/>
      <c r="AA561" s="247"/>
    </row>
    <row r="562" spans="1:27" ht="14.25" customHeight="1" x14ac:dyDescent="0.3">
      <c r="A562" s="255"/>
      <c r="B562" s="247"/>
      <c r="C562" s="247"/>
      <c r="D562" s="247"/>
      <c r="E562" s="247"/>
      <c r="F562" s="247"/>
      <c r="G562" s="247"/>
      <c r="H562" s="247"/>
      <c r="I562" s="247"/>
      <c r="J562" s="247"/>
      <c r="K562" s="247"/>
      <c r="L562" s="247"/>
      <c r="M562" s="247"/>
      <c r="N562" s="247"/>
      <c r="O562" s="247"/>
      <c r="P562" s="247"/>
      <c r="Q562" s="247"/>
      <c r="R562" s="247"/>
      <c r="S562" s="247"/>
      <c r="T562" s="247"/>
      <c r="U562" s="247"/>
      <c r="V562" s="247"/>
      <c r="W562" s="247"/>
      <c r="X562" s="247"/>
      <c r="Y562" s="247"/>
      <c r="Z562" s="247"/>
      <c r="AA562" s="247"/>
    </row>
    <row r="563" spans="1:27" ht="14.25" customHeight="1" x14ac:dyDescent="0.3">
      <c r="A563" s="255"/>
      <c r="B563" s="247"/>
      <c r="C563" s="247"/>
      <c r="D563" s="247"/>
      <c r="E563" s="247"/>
      <c r="F563" s="247"/>
      <c r="G563" s="247"/>
      <c r="H563" s="247"/>
      <c r="I563" s="247"/>
      <c r="J563" s="247"/>
      <c r="K563" s="247"/>
      <c r="L563" s="247"/>
      <c r="M563" s="247"/>
      <c r="N563" s="247"/>
      <c r="O563" s="247"/>
      <c r="P563" s="247"/>
      <c r="Q563" s="247"/>
      <c r="R563" s="247"/>
      <c r="S563" s="247"/>
      <c r="T563" s="247"/>
      <c r="U563" s="247"/>
      <c r="V563" s="247"/>
      <c r="W563" s="247"/>
      <c r="X563" s="247"/>
      <c r="Y563" s="247"/>
      <c r="Z563" s="247"/>
      <c r="AA563" s="247"/>
    </row>
    <row r="564" spans="1:27" ht="14.25" customHeight="1" x14ac:dyDescent="0.3">
      <c r="A564" s="255"/>
      <c r="B564" s="247"/>
      <c r="C564" s="247"/>
      <c r="D564" s="247"/>
      <c r="E564" s="247"/>
      <c r="F564" s="247"/>
      <c r="G564" s="247"/>
      <c r="H564" s="247"/>
      <c r="I564" s="247"/>
      <c r="J564" s="247"/>
      <c r="K564" s="247"/>
      <c r="L564" s="247"/>
      <c r="M564" s="247"/>
      <c r="N564" s="247"/>
      <c r="O564" s="247"/>
      <c r="P564" s="247"/>
      <c r="Q564" s="247"/>
      <c r="R564" s="247"/>
      <c r="S564" s="247"/>
      <c r="T564" s="247"/>
      <c r="U564" s="247"/>
      <c r="V564" s="247"/>
      <c r="W564" s="247"/>
      <c r="X564" s="247"/>
      <c r="Y564" s="247"/>
      <c r="Z564" s="247"/>
      <c r="AA564" s="247"/>
    </row>
    <row r="565" spans="1:27" ht="14.25" customHeight="1" x14ac:dyDescent="0.3">
      <c r="A565" s="255"/>
      <c r="B565" s="247"/>
      <c r="C565" s="247"/>
      <c r="D565" s="247"/>
      <c r="E565" s="247"/>
      <c r="F565" s="247"/>
      <c r="G565" s="247"/>
      <c r="H565" s="247"/>
      <c r="I565" s="247"/>
      <c r="J565" s="247"/>
      <c r="K565" s="247"/>
      <c r="L565" s="247"/>
      <c r="M565" s="247"/>
      <c r="N565" s="247"/>
      <c r="O565" s="247"/>
      <c r="P565" s="247"/>
      <c r="Q565" s="247"/>
      <c r="R565" s="247"/>
      <c r="S565" s="247"/>
      <c r="T565" s="247"/>
      <c r="U565" s="247"/>
      <c r="V565" s="247"/>
      <c r="W565" s="247"/>
      <c r="X565" s="247"/>
      <c r="Y565" s="247"/>
      <c r="Z565" s="247"/>
      <c r="AA565" s="247"/>
    </row>
    <row r="566" spans="1:27" ht="14.25" customHeight="1" x14ac:dyDescent="0.3">
      <c r="A566" s="255"/>
      <c r="B566" s="247"/>
      <c r="C566" s="247"/>
      <c r="D566" s="247"/>
      <c r="E566" s="247"/>
      <c r="F566" s="247"/>
      <c r="G566" s="247"/>
      <c r="H566" s="247"/>
      <c r="I566" s="247"/>
      <c r="J566" s="247"/>
      <c r="K566" s="247"/>
      <c r="L566" s="247"/>
      <c r="M566" s="247"/>
      <c r="N566" s="247"/>
      <c r="O566" s="247"/>
      <c r="P566" s="247"/>
      <c r="Q566" s="247"/>
      <c r="R566" s="247"/>
      <c r="S566" s="247"/>
      <c r="T566" s="247"/>
      <c r="U566" s="247"/>
      <c r="V566" s="247"/>
      <c r="W566" s="247"/>
      <c r="X566" s="247"/>
      <c r="Y566" s="247"/>
      <c r="Z566" s="247"/>
      <c r="AA566" s="247"/>
    </row>
    <row r="567" spans="1:27" ht="14.25" customHeight="1" x14ac:dyDescent="0.3">
      <c r="A567" s="255"/>
      <c r="B567" s="247"/>
      <c r="C567" s="247"/>
      <c r="D567" s="247"/>
      <c r="E567" s="247"/>
      <c r="F567" s="247"/>
      <c r="G567" s="247"/>
      <c r="H567" s="247"/>
      <c r="I567" s="247"/>
      <c r="J567" s="247"/>
      <c r="K567" s="247"/>
      <c r="L567" s="247"/>
      <c r="M567" s="247"/>
      <c r="N567" s="247"/>
      <c r="O567" s="247"/>
      <c r="P567" s="247"/>
      <c r="Q567" s="247"/>
      <c r="R567" s="247"/>
      <c r="S567" s="247"/>
      <c r="T567" s="247"/>
      <c r="U567" s="247"/>
      <c r="V567" s="247"/>
      <c r="W567" s="247"/>
      <c r="X567" s="247"/>
      <c r="Y567" s="247"/>
      <c r="Z567" s="247"/>
      <c r="AA567" s="247"/>
    </row>
    <row r="568" spans="1:27" ht="14.25" customHeight="1" x14ac:dyDescent="0.3">
      <c r="A568" s="255"/>
      <c r="B568" s="247"/>
      <c r="C568" s="247"/>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7"/>
      <c r="AA568" s="247"/>
    </row>
    <row r="569" spans="1:27" ht="14.25" customHeight="1" x14ac:dyDescent="0.3">
      <c r="A569" s="255"/>
      <c r="B569" s="247"/>
      <c r="C569" s="247"/>
      <c r="D569" s="247"/>
      <c r="E569" s="247"/>
      <c r="F569" s="247"/>
      <c r="G569" s="247"/>
      <c r="H569" s="247"/>
      <c r="I569" s="247"/>
      <c r="J569" s="247"/>
      <c r="K569" s="247"/>
      <c r="L569" s="247"/>
      <c r="M569" s="247"/>
      <c r="N569" s="247"/>
      <c r="O569" s="247"/>
      <c r="P569" s="247"/>
      <c r="Q569" s="247"/>
      <c r="R569" s="247"/>
      <c r="S569" s="247"/>
      <c r="T569" s="247"/>
      <c r="U569" s="247"/>
      <c r="V569" s="247"/>
      <c r="W569" s="247"/>
      <c r="X569" s="247"/>
      <c r="Y569" s="247"/>
      <c r="Z569" s="247"/>
      <c r="AA569" s="247"/>
    </row>
    <row r="570" spans="1:27" ht="14.25" customHeight="1" x14ac:dyDescent="0.3">
      <c r="A570" s="255"/>
      <c r="B570" s="247"/>
      <c r="C570" s="247"/>
      <c r="D570" s="247"/>
      <c r="E570" s="247"/>
      <c r="F570" s="247"/>
      <c r="G570" s="247"/>
      <c r="H570" s="247"/>
      <c r="I570" s="247"/>
      <c r="J570" s="247"/>
      <c r="K570" s="247"/>
      <c r="L570" s="247"/>
      <c r="M570" s="247"/>
      <c r="N570" s="247"/>
      <c r="O570" s="247"/>
      <c r="P570" s="247"/>
      <c r="Q570" s="247"/>
      <c r="R570" s="247"/>
      <c r="S570" s="247"/>
      <c r="T570" s="247"/>
      <c r="U570" s="247"/>
      <c r="V570" s="247"/>
      <c r="W570" s="247"/>
      <c r="X570" s="247"/>
      <c r="Y570" s="247"/>
      <c r="Z570" s="247"/>
      <c r="AA570" s="247"/>
    </row>
    <row r="571" spans="1:27" ht="14.25" customHeight="1" x14ac:dyDescent="0.3">
      <c r="A571" s="255"/>
      <c r="B571" s="247"/>
      <c r="C571" s="247"/>
      <c r="D571" s="247"/>
      <c r="E571" s="247"/>
      <c r="F571" s="247"/>
      <c r="G571" s="247"/>
      <c r="H571" s="247"/>
      <c r="I571" s="247"/>
      <c r="J571" s="247"/>
      <c r="K571" s="247"/>
      <c r="L571" s="247"/>
      <c r="M571" s="247"/>
      <c r="N571" s="247"/>
      <c r="O571" s="247"/>
      <c r="P571" s="247"/>
      <c r="Q571" s="247"/>
      <c r="R571" s="247"/>
      <c r="S571" s="247"/>
      <c r="T571" s="247"/>
      <c r="U571" s="247"/>
      <c r="V571" s="247"/>
      <c r="W571" s="247"/>
      <c r="X571" s="247"/>
      <c r="Y571" s="247"/>
      <c r="Z571" s="247"/>
      <c r="AA571" s="247"/>
    </row>
    <row r="572" spans="1:27" ht="14.25" customHeight="1" x14ac:dyDescent="0.3">
      <c r="A572" s="255"/>
      <c r="B572" s="247"/>
      <c r="C572" s="247"/>
      <c r="D572" s="247"/>
      <c r="E572" s="247"/>
      <c r="F572" s="247"/>
      <c r="G572" s="247"/>
      <c r="H572" s="247"/>
      <c r="I572" s="247"/>
      <c r="J572" s="247"/>
      <c r="K572" s="247"/>
      <c r="L572" s="247"/>
      <c r="M572" s="247"/>
      <c r="N572" s="247"/>
      <c r="O572" s="247"/>
      <c r="P572" s="247"/>
      <c r="Q572" s="247"/>
      <c r="R572" s="247"/>
      <c r="S572" s="247"/>
      <c r="T572" s="247"/>
      <c r="U572" s="247"/>
      <c r="V572" s="247"/>
      <c r="W572" s="247"/>
      <c r="X572" s="247"/>
      <c r="Y572" s="247"/>
      <c r="Z572" s="247"/>
      <c r="AA572" s="247"/>
    </row>
    <row r="573" spans="1:27" ht="14.25" customHeight="1" x14ac:dyDescent="0.3">
      <c r="A573" s="255"/>
      <c r="B573" s="247"/>
      <c r="C573" s="247"/>
      <c r="D573" s="247"/>
      <c r="E573" s="247"/>
      <c r="F573" s="247"/>
      <c r="G573" s="247"/>
      <c r="H573" s="247"/>
      <c r="I573" s="247"/>
      <c r="J573" s="247"/>
      <c r="K573" s="247"/>
      <c r="L573" s="247"/>
      <c r="M573" s="247"/>
      <c r="N573" s="247"/>
      <c r="O573" s="247"/>
      <c r="P573" s="247"/>
      <c r="Q573" s="247"/>
      <c r="R573" s="247"/>
      <c r="S573" s="247"/>
      <c r="T573" s="247"/>
      <c r="U573" s="247"/>
      <c r="V573" s="247"/>
      <c r="W573" s="247"/>
      <c r="X573" s="247"/>
      <c r="Y573" s="247"/>
      <c r="Z573" s="247"/>
      <c r="AA573" s="247"/>
    </row>
    <row r="574" spans="1:27" ht="14.25" customHeight="1" x14ac:dyDescent="0.3">
      <c r="A574" s="255"/>
      <c r="B574" s="247"/>
      <c r="C574" s="247"/>
      <c r="D574" s="247"/>
      <c r="E574" s="247"/>
      <c r="F574" s="247"/>
      <c r="G574" s="247"/>
      <c r="H574" s="247"/>
      <c r="I574" s="247"/>
      <c r="J574" s="247"/>
      <c r="K574" s="247"/>
      <c r="L574" s="247"/>
      <c r="M574" s="247"/>
      <c r="N574" s="247"/>
      <c r="O574" s="247"/>
      <c r="P574" s="247"/>
      <c r="Q574" s="247"/>
      <c r="R574" s="247"/>
      <c r="S574" s="247"/>
      <c r="T574" s="247"/>
      <c r="U574" s="247"/>
      <c r="V574" s="247"/>
      <c r="W574" s="247"/>
      <c r="X574" s="247"/>
      <c r="Y574" s="247"/>
      <c r="Z574" s="247"/>
      <c r="AA574" s="247"/>
    </row>
    <row r="575" spans="1:27" ht="14.25" customHeight="1" x14ac:dyDescent="0.3">
      <c r="A575" s="255"/>
      <c r="B575" s="247"/>
      <c r="C575" s="247"/>
      <c r="D575" s="247"/>
      <c r="E575" s="247"/>
      <c r="F575" s="247"/>
      <c r="G575" s="247"/>
      <c r="H575" s="247"/>
      <c r="I575" s="247"/>
      <c r="J575" s="247"/>
      <c r="K575" s="247"/>
      <c r="L575" s="247"/>
      <c r="M575" s="247"/>
      <c r="N575" s="247"/>
      <c r="O575" s="247"/>
      <c r="P575" s="247"/>
      <c r="Q575" s="247"/>
      <c r="R575" s="247"/>
      <c r="S575" s="247"/>
      <c r="T575" s="247"/>
      <c r="U575" s="247"/>
      <c r="V575" s="247"/>
      <c r="W575" s="247"/>
      <c r="X575" s="247"/>
      <c r="Y575" s="247"/>
      <c r="Z575" s="247"/>
      <c r="AA575" s="247"/>
    </row>
    <row r="576" spans="1:27" ht="14.25" customHeight="1" x14ac:dyDescent="0.3">
      <c r="A576" s="255"/>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c r="AA576" s="247"/>
    </row>
    <row r="577" spans="1:27" ht="14.25" customHeight="1" x14ac:dyDescent="0.3">
      <c r="A577" s="255"/>
      <c r="B577" s="247"/>
      <c r="C577" s="247"/>
      <c r="D577" s="247"/>
      <c r="E577" s="247"/>
      <c r="F577" s="247"/>
      <c r="G577" s="247"/>
      <c r="H577" s="247"/>
      <c r="I577" s="247"/>
      <c r="J577" s="247"/>
      <c r="K577" s="247"/>
      <c r="L577" s="247"/>
      <c r="M577" s="247"/>
      <c r="N577" s="247"/>
      <c r="O577" s="247"/>
      <c r="P577" s="247"/>
      <c r="Q577" s="247"/>
      <c r="R577" s="247"/>
      <c r="S577" s="247"/>
      <c r="T577" s="247"/>
      <c r="U577" s="247"/>
      <c r="V577" s="247"/>
      <c r="W577" s="247"/>
      <c r="X577" s="247"/>
      <c r="Y577" s="247"/>
      <c r="Z577" s="247"/>
      <c r="AA577" s="247"/>
    </row>
    <row r="578" spans="1:27" ht="14.25" customHeight="1" x14ac:dyDescent="0.3">
      <c r="A578" s="255"/>
      <c r="B578" s="247"/>
      <c r="C578" s="247"/>
      <c r="D578" s="247"/>
      <c r="E578" s="247"/>
      <c r="F578" s="247"/>
      <c r="G578" s="247"/>
      <c r="H578" s="247"/>
      <c r="I578" s="247"/>
      <c r="J578" s="247"/>
      <c r="K578" s="247"/>
      <c r="L578" s="247"/>
      <c r="M578" s="247"/>
      <c r="N578" s="247"/>
      <c r="O578" s="247"/>
      <c r="P578" s="247"/>
      <c r="Q578" s="247"/>
      <c r="R578" s="247"/>
      <c r="S578" s="247"/>
      <c r="T578" s="247"/>
      <c r="U578" s="247"/>
      <c r="V578" s="247"/>
      <c r="W578" s="247"/>
      <c r="X578" s="247"/>
      <c r="Y578" s="247"/>
      <c r="Z578" s="247"/>
      <c r="AA578" s="247"/>
    </row>
    <row r="579" spans="1:27" ht="14.25" customHeight="1" x14ac:dyDescent="0.3">
      <c r="A579" s="255"/>
      <c r="B579" s="247"/>
      <c r="C579" s="247"/>
      <c r="D579" s="247"/>
      <c r="E579" s="247"/>
      <c r="F579" s="247"/>
      <c r="G579" s="247"/>
      <c r="H579" s="247"/>
      <c r="I579" s="247"/>
      <c r="J579" s="247"/>
      <c r="K579" s="247"/>
      <c r="L579" s="247"/>
      <c r="M579" s="247"/>
      <c r="N579" s="247"/>
      <c r="O579" s="247"/>
      <c r="P579" s="247"/>
      <c r="Q579" s="247"/>
      <c r="R579" s="247"/>
      <c r="S579" s="247"/>
      <c r="T579" s="247"/>
      <c r="U579" s="247"/>
      <c r="V579" s="247"/>
      <c r="W579" s="247"/>
      <c r="X579" s="247"/>
      <c r="Y579" s="247"/>
      <c r="Z579" s="247"/>
      <c r="AA579" s="247"/>
    </row>
    <row r="580" spans="1:27" ht="14.25" customHeight="1" x14ac:dyDescent="0.3">
      <c r="A580" s="255"/>
      <c r="B580" s="247"/>
      <c r="C580" s="247"/>
      <c r="D580" s="247"/>
      <c r="E580" s="247"/>
      <c r="F580" s="247"/>
      <c r="G580" s="247"/>
      <c r="H580" s="247"/>
      <c r="I580" s="247"/>
      <c r="J580" s="247"/>
      <c r="K580" s="247"/>
      <c r="L580" s="247"/>
      <c r="M580" s="247"/>
      <c r="N580" s="247"/>
      <c r="O580" s="247"/>
      <c r="P580" s="247"/>
      <c r="Q580" s="247"/>
      <c r="R580" s="247"/>
      <c r="S580" s="247"/>
      <c r="T580" s="247"/>
      <c r="U580" s="247"/>
      <c r="V580" s="247"/>
      <c r="W580" s="247"/>
      <c r="X580" s="247"/>
      <c r="Y580" s="247"/>
      <c r="Z580" s="247"/>
      <c r="AA580" s="247"/>
    </row>
    <row r="581" spans="1:27" ht="14.25" customHeight="1" x14ac:dyDescent="0.3">
      <c r="A581" s="255"/>
      <c r="B581" s="247"/>
      <c r="C581" s="247"/>
      <c r="D581" s="247"/>
      <c r="E581" s="247"/>
      <c r="F581" s="247"/>
      <c r="G581" s="247"/>
      <c r="H581" s="247"/>
      <c r="I581" s="247"/>
      <c r="J581" s="247"/>
      <c r="K581" s="247"/>
      <c r="L581" s="247"/>
      <c r="M581" s="247"/>
      <c r="N581" s="247"/>
      <c r="O581" s="247"/>
      <c r="P581" s="247"/>
      <c r="Q581" s="247"/>
      <c r="R581" s="247"/>
      <c r="S581" s="247"/>
      <c r="T581" s="247"/>
      <c r="U581" s="247"/>
      <c r="V581" s="247"/>
      <c r="W581" s="247"/>
      <c r="X581" s="247"/>
      <c r="Y581" s="247"/>
      <c r="Z581" s="247"/>
      <c r="AA581" s="247"/>
    </row>
    <row r="582" spans="1:27" ht="14.25" customHeight="1" x14ac:dyDescent="0.3">
      <c r="A582" s="255"/>
      <c r="B582" s="247"/>
      <c r="C582" s="247"/>
      <c r="D582" s="247"/>
      <c r="E582" s="247"/>
      <c r="F582" s="247"/>
      <c r="G582" s="247"/>
      <c r="H582" s="247"/>
      <c r="I582" s="247"/>
      <c r="J582" s="247"/>
      <c r="K582" s="247"/>
      <c r="L582" s="247"/>
      <c r="M582" s="247"/>
      <c r="N582" s="247"/>
      <c r="O582" s="247"/>
      <c r="P582" s="247"/>
      <c r="Q582" s="247"/>
      <c r="R582" s="247"/>
      <c r="S582" s="247"/>
      <c r="T582" s="247"/>
      <c r="U582" s="247"/>
      <c r="V582" s="247"/>
      <c r="W582" s="247"/>
      <c r="X582" s="247"/>
      <c r="Y582" s="247"/>
      <c r="Z582" s="247"/>
      <c r="AA582" s="247"/>
    </row>
    <row r="583" spans="1:27" ht="14.25" customHeight="1" x14ac:dyDescent="0.3">
      <c r="A583" s="255"/>
      <c r="B583" s="247"/>
      <c r="C583" s="247"/>
      <c r="D583" s="247"/>
      <c r="E583" s="247"/>
      <c r="F583" s="247"/>
      <c r="G583" s="247"/>
      <c r="H583" s="247"/>
      <c r="I583" s="247"/>
      <c r="J583" s="247"/>
      <c r="K583" s="247"/>
      <c r="L583" s="247"/>
      <c r="M583" s="247"/>
      <c r="N583" s="247"/>
      <c r="O583" s="247"/>
      <c r="P583" s="247"/>
      <c r="Q583" s="247"/>
      <c r="R583" s="247"/>
      <c r="S583" s="247"/>
      <c r="T583" s="247"/>
      <c r="U583" s="247"/>
      <c r="V583" s="247"/>
      <c r="W583" s="247"/>
      <c r="X583" s="247"/>
      <c r="Y583" s="247"/>
      <c r="Z583" s="247"/>
      <c r="AA583" s="247"/>
    </row>
    <row r="584" spans="1:27" ht="14.25" customHeight="1" x14ac:dyDescent="0.3">
      <c r="A584" s="255"/>
      <c r="B584" s="247"/>
      <c r="C584" s="247"/>
      <c r="D584" s="247"/>
      <c r="E584" s="247"/>
      <c r="F584" s="247"/>
      <c r="G584" s="247"/>
      <c r="H584" s="247"/>
      <c r="I584" s="247"/>
      <c r="J584" s="247"/>
      <c r="K584" s="247"/>
      <c r="L584" s="247"/>
      <c r="M584" s="247"/>
      <c r="N584" s="247"/>
      <c r="O584" s="247"/>
      <c r="P584" s="247"/>
      <c r="Q584" s="247"/>
      <c r="R584" s="247"/>
      <c r="S584" s="247"/>
      <c r="T584" s="247"/>
      <c r="U584" s="247"/>
      <c r="V584" s="247"/>
      <c r="W584" s="247"/>
      <c r="X584" s="247"/>
      <c r="Y584" s="247"/>
      <c r="Z584" s="247"/>
      <c r="AA584" s="247"/>
    </row>
    <row r="585" spans="1:27" ht="14.25" customHeight="1" x14ac:dyDescent="0.3">
      <c r="A585" s="255"/>
      <c r="B585" s="247"/>
      <c r="C585" s="247"/>
      <c r="D585" s="247"/>
      <c r="E585" s="247"/>
      <c r="F585" s="247"/>
      <c r="G585" s="247"/>
      <c r="H585" s="247"/>
      <c r="I585" s="247"/>
      <c r="J585" s="247"/>
      <c r="K585" s="247"/>
      <c r="L585" s="247"/>
      <c r="M585" s="247"/>
      <c r="N585" s="247"/>
      <c r="O585" s="247"/>
      <c r="P585" s="247"/>
      <c r="Q585" s="247"/>
      <c r="R585" s="247"/>
      <c r="S585" s="247"/>
      <c r="T585" s="247"/>
      <c r="U585" s="247"/>
      <c r="V585" s="247"/>
      <c r="W585" s="247"/>
      <c r="X585" s="247"/>
      <c r="Y585" s="247"/>
      <c r="Z585" s="247"/>
      <c r="AA585" s="247"/>
    </row>
    <row r="586" spans="1:27" ht="14.25" customHeight="1" x14ac:dyDescent="0.3">
      <c r="A586" s="255"/>
      <c r="B586" s="247"/>
      <c r="C586" s="247"/>
      <c r="D586" s="247"/>
      <c r="E586" s="247"/>
      <c r="F586" s="247"/>
      <c r="G586" s="247"/>
      <c r="H586" s="247"/>
      <c r="I586" s="247"/>
      <c r="J586" s="247"/>
      <c r="K586" s="247"/>
      <c r="L586" s="247"/>
      <c r="M586" s="247"/>
      <c r="N586" s="247"/>
      <c r="O586" s="247"/>
      <c r="P586" s="247"/>
      <c r="Q586" s="247"/>
      <c r="R586" s="247"/>
      <c r="S586" s="247"/>
      <c r="T586" s="247"/>
      <c r="U586" s="247"/>
      <c r="V586" s="247"/>
      <c r="W586" s="247"/>
      <c r="X586" s="247"/>
      <c r="Y586" s="247"/>
      <c r="Z586" s="247"/>
      <c r="AA586" s="247"/>
    </row>
    <row r="587" spans="1:27" ht="14.25" customHeight="1" x14ac:dyDescent="0.3">
      <c r="A587" s="255"/>
      <c r="B587" s="247"/>
      <c r="C587" s="247"/>
      <c r="D587" s="247"/>
      <c r="E587" s="247"/>
      <c r="F587" s="247"/>
      <c r="G587" s="247"/>
      <c r="H587" s="247"/>
      <c r="I587" s="247"/>
      <c r="J587" s="247"/>
      <c r="K587" s="247"/>
      <c r="L587" s="247"/>
      <c r="M587" s="247"/>
      <c r="N587" s="247"/>
      <c r="O587" s="247"/>
      <c r="P587" s="247"/>
      <c r="Q587" s="247"/>
      <c r="R587" s="247"/>
      <c r="S587" s="247"/>
      <c r="T587" s="247"/>
      <c r="U587" s="247"/>
      <c r="V587" s="247"/>
      <c r="W587" s="247"/>
      <c r="X587" s="247"/>
      <c r="Y587" s="247"/>
      <c r="Z587" s="247"/>
      <c r="AA587" s="247"/>
    </row>
    <row r="588" spans="1:27" ht="14.25" customHeight="1" x14ac:dyDescent="0.3">
      <c r="A588" s="255"/>
      <c r="B588" s="247"/>
      <c r="C588" s="247"/>
      <c r="D588" s="247"/>
      <c r="E588" s="247"/>
      <c r="F588" s="247"/>
      <c r="G588" s="247"/>
      <c r="H588" s="247"/>
      <c r="I588" s="247"/>
      <c r="J588" s="247"/>
      <c r="K588" s="247"/>
      <c r="L588" s="247"/>
      <c r="M588" s="247"/>
      <c r="N588" s="247"/>
      <c r="O588" s="247"/>
      <c r="P588" s="247"/>
      <c r="Q588" s="247"/>
      <c r="R588" s="247"/>
      <c r="S588" s="247"/>
      <c r="T588" s="247"/>
      <c r="U588" s="247"/>
      <c r="V588" s="247"/>
      <c r="W588" s="247"/>
      <c r="X588" s="247"/>
      <c r="Y588" s="247"/>
      <c r="Z588" s="247"/>
      <c r="AA588" s="247"/>
    </row>
    <row r="589" spans="1:27" ht="14.25" customHeight="1" x14ac:dyDescent="0.3">
      <c r="A589" s="255"/>
      <c r="B589" s="247"/>
      <c r="C589" s="247"/>
      <c r="D589" s="247"/>
      <c r="E589" s="247"/>
      <c r="F589" s="247"/>
      <c r="G589" s="247"/>
      <c r="H589" s="247"/>
      <c r="I589" s="247"/>
      <c r="J589" s="247"/>
      <c r="K589" s="247"/>
      <c r="L589" s="247"/>
      <c r="M589" s="247"/>
      <c r="N589" s="247"/>
      <c r="O589" s="247"/>
      <c r="P589" s="247"/>
      <c r="Q589" s="247"/>
      <c r="R589" s="247"/>
      <c r="S589" s="247"/>
      <c r="T589" s="247"/>
      <c r="U589" s="247"/>
      <c r="V589" s="247"/>
      <c r="W589" s="247"/>
      <c r="X589" s="247"/>
      <c r="Y589" s="247"/>
      <c r="Z589" s="247"/>
      <c r="AA589" s="247"/>
    </row>
    <row r="590" spans="1:27" ht="14.25" customHeight="1" x14ac:dyDescent="0.3">
      <c r="A590" s="255"/>
      <c r="B590" s="247"/>
      <c r="C590" s="247"/>
      <c r="D590" s="247"/>
      <c r="E590" s="247"/>
      <c r="F590" s="247"/>
      <c r="G590" s="247"/>
      <c r="H590" s="247"/>
      <c r="I590" s="247"/>
      <c r="J590" s="247"/>
      <c r="K590" s="247"/>
      <c r="L590" s="247"/>
      <c r="M590" s="247"/>
      <c r="N590" s="247"/>
      <c r="O590" s="247"/>
      <c r="P590" s="247"/>
      <c r="Q590" s="247"/>
      <c r="R590" s="247"/>
      <c r="S590" s="247"/>
      <c r="T590" s="247"/>
      <c r="U590" s="247"/>
      <c r="V590" s="247"/>
      <c r="W590" s="247"/>
      <c r="X590" s="247"/>
      <c r="Y590" s="247"/>
      <c r="Z590" s="247"/>
      <c r="AA590" s="247"/>
    </row>
    <row r="591" spans="1:27" ht="14.25" customHeight="1" x14ac:dyDescent="0.3">
      <c r="A591" s="255"/>
      <c r="B591" s="247"/>
      <c r="C591" s="247"/>
      <c r="D591" s="247"/>
      <c r="E591" s="247"/>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row>
    <row r="592" spans="1:27" ht="14.25" customHeight="1" x14ac:dyDescent="0.3">
      <c r="A592" s="255"/>
      <c r="B592" s="247"/>
      <c r="C592" s="247"/>
      <c r="D592" s="247"/>
      <c r="E592" s="247"/>
      <c r="F592" s="247"/>
      <c r="G592" s="247"/>
      <c r="H592" s="247"/>
      <c r="I592" s="247"/>
      <c r="J592" s="247"/>
      <c r="K592" s="247"/>
      <c r="L592" s="247"/>
      <c r="M592" s="247"/>
      <c r="N592" s="247"/>
      <c r="O592" s="247"/>
      <c r="P592" s="247"/>
      <c r="Q592" s="247"/>
      <c r="R592" s="247"/>
      <c r="S592" s="247"/>
      <c r="T592" s="247"/>
      <c r="U592" s="247"/>
      <c r="V592" s="247"/>
      <c r="W592" s="247"/>
      <c r="X592" s="247"/>
      <c r="Y592" s="247"/>
      <c r="Z592" s="247"/>
      <c r="AA592" s="247"/>
    </row>
    <row r="593" spans="1:27" ht="14.25" customHeight="1" x14ac:dyDescent="0.3">
      <c r="A593" s="255"/>
      <c r="B593" s="247"/>
      <c r="C593" s="247"/>
      <c r="D593" s="247"/>
      <c r="E593" s="247"/>
      <c r="F593" s="247"/>
      <c r="G593" s="247"/>
      <c r="H593" s="247"/>
      <c r="I593" s="247"/>
      <c r="J593" s="247"/>
      <c r="K593" s="247"/>
      <c r="L593" s="247"/>
      <c r="M593" s="247"/>
      <c r="N593" s="247"/>
      <c r="O593" s="247"/>
      <c r="P593" s="247"/>
      <c r="Q593" s="247"/>
      <c r="R593" s="247"/>
      <c r="S593" s="247"/>
      <c r="T593" s="247"/>
      <c r="U593" s="247"/>
      <c r="V593" s="247"/>
      <c r="W593" s="247"/>
      <c r="X593" s="247"/>
      <c r="Y593" s="247"/>
      <c r="Z593" s="247"/>
      <c r="AA593" s="247"/>
    </row>
    <row r="594" spans="1:27" ht="14.25" customHeight="1" x14ac:dyDescent="0.3">
      <c r="A594" s="255"/>
      <c r="B594" s="247"/>
      <c r="C594" s="247"/>
      <c r="D594" s="247"/>
      <c r="E594" s="247"/>
      <c r="F594" s="247"/>
      <c r="G594" s="247"/>
      <c r="H594" s="247"/>
      <c r="I594" s="247"/>
      <c r="J594" s="247"/>
      <c r="K594" s="247"/>
      <c r="L594" s="247"/>
      <c r="M594" s="247"/>
      <c r="N594" s="247"/>
      <c r="O594" s="247"/>
      <c r="P594" s="247"/>
      <c r="Q594" s="247"/>
      <c r="R594" s="247"/>
      <c r="S594" s="247"/>
      <c r="T594" s="247"/>
      <c r="U594" s="247"/>
      <c r="V594" s="247"/>
      <c r="W594" s="247"/>
      <c r="X594" s="247"/>
      <c r="Y594" s="247"/>
      <c r="Z594" s="247"/>
      <c r="AA594" s="247"/>
    </row>
    <row r="595" spans="1:27" ht="14.25" customHeight="1" x14ac:dyDescent="0.3">
      <c r="A595" s="255"/>
      <c r="B595" s="247"/>
      <c r="C595" s="247"/>
      <c r="D595" s="247"/>
      <c r="E595" s="247"/>
      <c r="F595" s="247"/>
      <c r="G595" s="247"/>
      <c r="H595" s="247"/>
      <c r="I595" s="247"/>
      <c r="J595" s="247"/>
      <c r="K595" s="247"/>
      <c r="L595" s="247"/>
      <c r="M595" s="247"/>
      <c r="N595" s="247"/>
      <c r="O595" s="247"/>
      <c r="P595" s="247"/>
      <c r="Q595" s="247"/>
      <c r="R595" s="247"/>
      <c r="S595" s="247"/>
      <c r="T595" s="247"/>
      <c r="U595" s="247"/>
      <c r="V595" s="247"/>
      <c r="W595" s="247"/>
      <c r="X595" s="247"/>
      <c r="Y595" s="247"/>
      <c r="Z595" s="247"/>
      <c r="AA595" s="247"/>
    </row>
    <row r="596" spans="1:27" ht="14.25" customHeight="1" x14ac:dyDescent="0.3">
      <c r="A596" s="255"/>
      <c r="B596" s="247"/>
      <c r="C596" s="247"/>
      <c r="D596" s="247"/>
      <c r="E596" s="247"/>
      <c r="F596" s="247"/>
      <c r="G596" s="247"/>
      <c r="H596" s="247"/>
      <c r="I596" s="247"/>
      <c r="J596" s="247"/>
      <c r="K596" s="247"/>
      <c r="L596" s="247"/>
      <c r="M596" s="247"/>
      <c r="N596" s="247"/>
      <c r="O596" s="247"/>
      <c r="P596" s="247"/>
      <c r="Q596" s="247"/>
      <c r="R596" s="247"/>
      <c r="S596" s="247"/>
      <c r="T596" s="247"/>
      <c r="U596" s="247"/>
      <c r="V596" s="247"/>
      <c r="W596" s="247"/>
      <c r="X596" s="247"/>
      <c r="Y596" s="247"/>
      <c r="Z596" s="247"/>
      <c r="AA596" s="247"/>
    </row>
    <row r="597" spans="1:27" ht="14.25" customHeight="1" x14ac:dyDescent="0.3">
      <c r="A597" s="255"/>
      <c r="B597" s="247"/>
      <c r="C597" s="247"/>
      <c r="D597" s="247"/>
      <c r="E597" s="247"/>
      <c r="F597" s="247"/>
      <c r="G597" s="247"/>
      <c r="H597" s="247"/>
      <c r="I597" s="247"/>
      <c r="J597" s="247"/>
      <c r="K597" s="247"/>
      <c r="L597" s="247"/>
      <c r="M597" s="247"/>
      <c r="N597" s="247"/>
      <c r="O597" s="247"/>
      <c r="P597" s="247"/>
      <c r="Q597" s="247"/>
      <c r="R597" s="247"/>
      <c r="S597" s="247"/>
      <c r="T597" s="247"/>
      <c r="U597" s="247"/>
      <c r="V597" s="247"/>
      <c r="W597" s="247"/>
      <c r="X597" s="247"/>
      <c r="Y597" s="247"/>
      <c r="Z597" s="247"/>
      <c r="AA597" s="247"/>
    </row>
    <row r="598" spans="1:27" ht="14.25" customHeight="1" x14ac:dyDescent="0.3">
      <c r="A598" s="255"/>
      <c r="B598" s="247"/>
      <c r="C598" s="247"/>
      <c r="D598" s="247"/>
      <c r="E598" s="247"/>
      <c r="F598" s="247"/>
      <c r="G598" s="247"/>
      <c r="H598" s="247"/>
      <c r="I598" s="247"/>
      <c r="J598" s="247"/>
      <c r="K598" s="247"/>
      <c r="L598" s="247"/>
      <c r="M598" s="247"/>
      <c r="N598" s="247"/>
      <c r="O598" s="247"/>
      <c r="P598" s="247"/>
      <c r="Q598" s="247"/>
      <c r="R598" s="247"/>
      <c r="S598" s="247"/>
      <c r="T598" s="247"/>
      <c r="U598" s="247"/>
      <c r="V598" s="247"/>
      <c r="W598" s="247"/>
      <c r="X598" s="247"/>
      <c r="Y598" s="247"/>
      <c r="Z598" s="247"/>
      <c r="AA598" s="247"/>
    </row>
    <row r="599" spans="1:27" ht="14.25" customHeight="1" x14ac:dyDescent="0.3">
      <c r="A599" s="255"/>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c r="AA599" s="247"/>
    </row>
    <row r="600" spans="1:27" ht="14.25" customHeight="1" x14ac:dyDescent="0.3">
      <c r="A600" s="255"/>
      <c r="B600" s="247"/>
      <c r="C600" s="247"/>
      <c r="D600" s="247"/>
      <c r="E600" s="247"/>
      <c r="F600" s="247"/>
      <c r="G600" s="247"/>
      <c r="H600" s="247"/>
      <c r="I600" s="247"/>
      <c r="J600" s="247"/>
      <c r="K600" s="247"/>
      <c r="L600" s="247"/>
      <c r="M600" s="247"/>
      <c r="N600" s="247"/>
      <c r="O600" s="247"/>
      <c r="P600" s="247"/>
      <c r="Q600" s="247"/>
      <c r="R600" s="247"/>
      <c r="S600" s="247"/>
      <c r="T600" s="247"/>
      <c r="U600" s="247"/>
      <c r="V600" s="247"/>
      <c r="W600" s="247"/>
      <c r="X600" s="247"/>
      <c r="Y600" s="247"/>
      <c r="Z600" s="247"/>
      <c r="AA600" s="247"/>
    </row>
    <row r="601" spans="1:27" ht="14.25" customHeight="1" x14ac:dyDescent="0.3">
      <c r="A601" s="255"/>
      <c r="B601" s="247"/>
      <c r="C601" s="247"/>
      <c r="D601" s="247"/>
      <c r="E601" s="247"/>
      <c r="F601" s="247"/>
      <c r="G601" s="247"/>
      <c r="H601" s="247"/>
      <c r="I601" s="247"/>
      <c r="J601" s="247"/>
      <c r="K601" s="247"/>
      <c r="L601" s="247"/>
      <c r="M601" s="247"/>
      <c r="N601" s="247"/>
      <c r="O601" s="247"/>
      <c r="P601" s="247"/>
      <c r="Q601" s="247"/>
      <c r="R601" s="247"/>
      <c r="S601" s="247"/>
      <c r="T601" s="247"/>
      <c r="U601" s="247"/>
      <c r="V601" s="247"/>
      <c r="W601" s="247"/>
      <c r="X601" s="247"/>
      <c r="Y601" s="247"/>
      <c r="Z601" s="247"/>
      <c r="AA601" s="247"/>
    </row>
    <row r="602" spans="1:27" ht="14.25" customHeight="1" x14ac:dyDescent="0.3">
      <c r="A602" s="255"/>
      <c r="B602" s="247"/>
      <c r="C602" s="247"/>
      <c r="D602" s="247"/>
      <c r="E602" s="247"/>
      <c r="F602" s="247"/>
      <c r="G602" s="247"/>
      <c r="H602" s="247"/>
      <c r="I602" s="247"/>
      <c r="J602" s="247"/>
      <c r="K602" s="247"/>
      <c r="L602" s="247"/>
      <c r="M602" s="247"/>
      <c r="N602" s="247"/>
      <c r="O602" s="247"/>
      <c r="P602" s="247"/>
      <c r="Q602" s="247"/>
      <c r="R602" s="247"/>
      <c r="S602" s="247"/>
      <c r="T602" s="247"/>
      <c r="U602" s="247"/>
      <c r="V602" s="247"/>
      <c r="W602" s="247"/>
      <c r="X602" s="247"/>
      <c r="Y602" s="247"/>
      <c r="Z602" s="247"/>
      <c r="AA602" s="247"/>
    </row>
    <row r="603" spans="1:27" ht="14.25" customHeight="1" x14ac:dyDescent="0.3">
      <c r="A603" s="255"/>
      <c r="B603" s="247"/>
      <c r="C603" s="247"/>
      <c r="D603" s="247"/>
      <c r="E603" s="247"/>
      <c r="F603" s="247"/>
      <c r="G603" s="247"/>
      <c r="H603" s="247"/>
      <c r="I603" s="247"/>
      <c r="J603" s="247"/>
      <c r="K603" s="247"/>
      <c r="L603" s="247"/>
      <c r="M603" s="247"/>
      <c r="N603" s="247"/>
      <c r="O603" s="247"/>
      <c r="P603" s="247"/>
      <c r="Q603" s="247"/>
      <c r="R603" s="247"/>
      <c r="S603" s="247"/>
      <c r="T603" s="247"/>
      <c r="U603" s="247"/>
      <c r="V603" s="247"/>
      <c r="W603" s="247"/>
      <c r="X603" s="247"/>
      <c r="Y603" s="247"/>
      <c r="Z603" s="247"/>
      <c r="AA603" s="247"/>
    </row>
    <row r="604" spans="1:27" ht="14.25" customHeight="1" x14ac:dyDescent="0.3">
      <c r="A604" s="255"/>
      <c r="B604" s="247"/>
      <c r="C604" s="247"/>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7"/>
      <c r="AA604" s="247"/>
    </row>
    <row r="605" spans="1:27" ht="14.25" customHeight="1" x14ac:dyDescent="0.3">
      <c r="A605" s="255"/>
      <c r="B605" s="247"/>
      <c r="C605" s="247"/>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c r="AA605" s="247"/>
    </row>
    <row r="606" spans="1:27" ht="14.25" customHeight="1" x14ac:dyDescent="0.3">
      <c r="A606" s="255"/>
      <c r="B606" s="247"/>
      <c r="C606" s="247"/>
      <c r="D606" s="247"/>
      <c r="E606" s="247"/>
      <c r="F606" s="247"/>
      <c r="G606" s="247"/>
      <c r="H606" s="247"/>
      <c r="I606" s="247"/>
      <c r="J606" s="247"/>
      <c r="K606" s="247"/>
      <c r="L606" s="247"/>
      <c r="M606" s="247"/>
      <c r="N606" s="247"/>
      <c r="O606" s="247"/>
      <c r="P606" s="247"/>
      <c r="Q606" s="247"/>
      <c r="R606" s="247"/>
      <c r="S606" s="247"/>
      <c r="T606" s="247"/>
      <c r="U606" s="247"/>
      <c r="V606" s="247"/>
      <c r="W606" s="247"/>
      <c r="X606" s="247"/>
      <c r="Y606" s="247"/>
      <c r="Z606" s="247"/>
      <c r="AA606" s="247"/>
    </row>
    <row r="607" spans="1:27" ht="14.25" customHeight="1" x14ac:dyDescent="0.3">
      <c r="A607" s="255"/>
      <c r="B607" s="247"/>
      <c r="C607" s="247"/>
      <c r="D607" s="247"/>
      <c r="E607" s="247"/>
      <c r="F607" s="247"/>
      <c r="G607" s="247"/>
      <c r="H607" s="247"/>
      <c r="I607" s="247"/>
      <c r="J607" s="247"/>
      <c r="K607" s="247"/>
      <c r="L607" s="247"/>
      <c r="M607" s="247"/>
      <c r="N607" s="247"/>
      <c r="O607" s="247"/>
      <c r="P607" s="247"/>
      <c r="Q607" s="247"/>
      <c r="R607" s="247"/>
      <c r="S607" s="247"/>
      <c r="T607" s="247"/>
      <c r="U607" s="247"/>
      <c r="V607" s="247"/>
      <c r="W607" s="247"/>
      <c r="X607" s="247"/>
      <c r="Y607" s="247"/>
      <c r="Z607" s="247"/>
      <c r="AA607" s="247"/>
    </row>
    <row r="608" spans="1:27" ht="14.25" customHeight="1" x14ac:dyDescent="0.3">
      <c r="A608" s="255"/>
      <c r="B608" s="247"/>
      <c r="C608" s="247"/>
      <c r="D608" s="247"/>
      <c r="E608" s="247"/>
      <c r="F608" s="247"/>
      <c r="G608" s="247"/>
      <c r="H608" s="247"/>
      <c r="I608" s="247"/>
      <c r="J608" s="247"/>
      <c r="K608" s="247"/>
      <c r="L608" s="247"/>
      <c r="M608" s="247"/>
      <c r="N608" s="247"/>
      <c r="O608" s="247"/>
      <c r="P608" s="247"/>
      <c r="Q608" s="247"/>
      <c r="R608" s="247"/>
      <c r="S608" s="247"/>
      <c r="T608" s="247"/>
      <c r="U608" s="247"/>
      <c r="V608" s="247"/>
      <c r="W608" s="247"/>
      <c r="X608" s="247"/>
      <c r="Y608" s="247"/>
      <c r="Z608" s="247"/>
      <c r="AA608" s="247"/>
    </row>
    <row r="609" spans="1:27" ht="14.25" customHeight="1" x14ac:dyDescent="0.3">
      <c r="A609" s="255"/>
      <c r="B609" s="247"/>
      <c r="C609" s="247"/>
      <c r="D609" s="247"/>
      <c r="E609" s="247"/>
      <c r="F609" s="247"/>
      <c r="G609" s="247"/>
      <c r="H609" s="247"/>
      <c r="I609" s="247"/>
      <c r="J609" s="247"/>
      <c r="K609" s="247"/>
      <c r="L609" s="247"/>
      <c r="M609" s="247"/>
      <c r="N609" s="247"/>
      <c r="O609" s="247"/>
      <c r="P609" s="247"/>
      <c r="Q609" s="247"/>
      <c r="R609" s="247"/>
      <c r="S609" s="247"/>
      <c r="T609" s="247"/>
      <c r="U609" s="247"/>
      <c r="V609" s="247"/>
      <c r="W609" s="247"/>
      <c r="X609" s="247"/>
      <c r="Y609" s="247"/>
      <c r="Z609" s="247"/>
      <c r="AA609" s="247"/>
    </row>
    <row r="610" spans="1:27" ht="14.25" customHeight="1" x14ac:dyDescent="0.3">
      <c r="A610" s="255"/>
      <c r="B610" s="247"/>
      <c r="C610" s="247"/>
      <c r="D610" s="247"/>
      <c r="E610" s="247"/>
      <c r="F610" s="247"/>
      <c r="G610" s="247"/>
      <c r="H610" s="247"/>
      <c r="I610" s="247"/>
      <c r="J610" s="247"/>
      <c r="K610" s="247"/>
      <c r="L610" s="247"/>
      <c r="M610" s="247"/>
      <c r="N610" s="247"/>
      <c r="O610" s="247"/>
      <c r="P610" s="247"/>
      <c r="Q610" s="247"/>
      <c r="R610" s="247"/>
      <c r="S610" s="247"/>
      <c r="T610" s="247"/>
      <c r="U610" s="247"/>
      <c r="V610" s="247"/>
      <c r="W610" s="247"/>
      <c r="X610" s="247"/>
      <c r="Y610" s="247"/>
      <c r="Z610" s="247"/>
      <c r="AA610" s="247"/>
    </row>
    <row r="611" spans="1:27" ht="14.25" customHeight="1" x14ac:dyDescent="0.3">
      <c r="A611" s="255"/>
      <c r="B611" s="247"/>
      <c r="C611" s="247"/>
      <c r="D611" s="247"/>
      <c r="E611" s="247"/>
      <c r="F611" s="247"/>
      <c r="G611" s="247"/>
      <c r="H611" s="247"/>
      <c r="I611" s="247"/>
      <c r="J611" s="247"/>
      <c r="K611" s="247"/>
      <c r="L611" s="247"/>
      <c r="M611" s="247"/>
      <c r="N611" s="247"/>
      <c r="O611" s="247"/>
      <c r="P611" s="247"/>
      <c r="Q611" s="247"/>
      <c r="R611" s="247"/>
      <c r="S611" s="247"/>
      <c r="T611" s="247"/>
      <c r="U611" s="247"/>
      <c r="V611" s="247"/>
      <c r="W611" s="247"/>
      <c r="X611" s="247"/>
      <c r="Y611" s="247"/>
      <c r="Z611" s="247"/>
      <c r="AA611" s="247"/>
    </row>
    <row r="612" spans="1:27" ht="14.25" customHeight="1" x14ac:dyDescent="0.3">
      <c r="A612" s="255"/>
      <c r="B612" s="247"/>
      <c r="C612" s="247"/>
      <c r="D612" s="247"/>
      <c r="E612" s="247"/>
      <c r="F612" s="247"/>
      <c r="G612" s="247"/>
      <c r="H612" s="247"/>
      <c r="I612" s="247"/>
      <c r="J612" s="247"/>
      <c r="K612" s="247"/>
      <c r="L612" s="247"/>
      <c r="M612" s="247"/>
      <c r="N612" s="247"/>
      <c r="O612" s="247"/>
      <c r="P612" s="247"/>
      <c r="Q612" s="247"/>
      <c r="R612" s="247"/>
      <c r="S612" s="247"/>
      <c r="T612" s="247"/>
      <c r="U612" s="247"/>
      <c r="V612" s="247"/>
      <c r="W612" s="247"/>
      <c r="X612" s="247"/>
      <c r="Y612" s="247"/>
      <c r="Z612" s="247"/>
      <c r="AA612" s="247"/>
    </row>
    <row r="613" spans="1:27" ht="14.25" customHeight="1" x14ac:dyDescent="0.3">
      <c r="A613" s="255"/>
      <c r="B613" s="247"/>
      <c r="C613" s="247"/>
      <c r="D613" s="247"/>
      <c r="E613" s="247"/>
      <c r="F613" s="247"/>
      <c r="G613" s="247"/>
      <c r="H613" s="247"/>
      <c r="I613" s="247"/>
      <c r="J613" s="247"/>
      <c r="K613" s="247"/>
      <c r="L613" s="247"/>
      <c r="M613" s="247"/>
      <c r="N613" s="247"/>
      <c r="O613" s="247"/>
      <c r="P613" s="247"/>
      <c r="Q613" s="247"/>
      <c r="R613" s="247"/>
      <c r="S613" s="247"/>
      <c r="T613" s="247"/>
      <c r="U613" s="247"/>
      <c r="V613" s="247"/>
      <c r="W613" s="247"/>
      <c r="X613" s="247"/>
      <c r="Y613" s="247"/>
      <c r="Z613" s="247"/>
      <c r="AA613" s="247"/>
    </row>
    <row r="614" spans="1:27" ht="14.25" customHeight="1" x14ac:dyDescent="0.3">
      <c r="A614" s="255"/>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c r="AA614" s="247"/>
    </row>
    <row r="615" spans="1:27" ht="14.25" customHeight="1" x14ac:dyDescent="0.3">
      <c r="A615" s="255"/>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c r="AA615" s="247"/>
    </row>
    <row r="616" spans="1:27" ht="14.25" customHeight="1" x14ac:dyDescent="0.3">
      <c r="A616" s="255"/>
      <c r="B616" s="247"/>
      <c r="C616" s="247"/>
      <c r="D616" s="247"/>
      <c r="E616" s="247"/>
      <c r="F616" s="247"/>
      <c r="G616" s="247"/>
      <c r="H616" s="247"/>
      <c r="I616" s="247"/>
      <c r="J616" s="247"/>
      <c r="K616" s="247"/>
      <c r="L616" s="247"/>
      <c r="M616" s="247"/>
      <c r="N616" s="247"/>
      <c r="O616" s="247"/>
      <c r="P616" s="247"/>
      <c r="Q616" s="247"/>
      <c r="R616" s="247"/>
      <c r="S616" s="247"/>
      <c r="T616" s="247"/>
      <c r="U616" s="247"/>
      <c r="V616" s="247"/>
      <c r="W616" s="247"/>
      <c r="X616" s="247"/>
      <c r="Y616" s="247"/>
      <c r="Z616" s="247"/>
      <c r="AA616" s="247"/>
    </row>
    <row r="617" spans="1:27" ht="14.25" customHeight="1" x14ac:dyDescent="0.3">
      <c r="A617" s="255"/>
      <c r="B617" s="247"/>
      <c r="C617" s="247"/>
      <c r="D617" s="247"/>
      <c r="E617" s="247"/>
      <c r="F617" s="247"/>
      <c r="G617" s="247"/>
      <c r="H617" s="247"/>
      <c r="I617" s="247"/>
      <c r="J617" s="247"/>
      <c r="K617" s="247"/>
      <c r="L617" s="247"/>
      <c r="M617" s="247"/>
      <c r="N617" s="247"/>
      <c r="O617" s="247"/>
      <c r="P617" s="247"/>
      <c r="Q617" s="247"/>
      <c r="R617" s="247"/>
      <c r="S617" s="247"/>
      <c r="T617" s="247"/>
      <c r="U617" s="247"/>
      <c r="V617" s="247"/>
      <c r="W617" s="247"/>
      <c r="X617" s="247"/>
      <c r="Y617" s="247"/>
      <c r="Z617" s="247"/>
      <c r="AA617" s="247"/>
    </row>
    <row r="618" spans="1:27" ht="14.25" customHeight="1" x14ac:dyDescent="0.3">
      <c r="A618" s="255"/>
      <c r="B618" s="247"/>
      <c r="C618" s="247"/>
      <c r="D618" s="247"/>
      <c r="E618" s="247"/>
      <c r="F618" s="247"/>
      <c r="G618" s="247"/>
      <c r="H618" s="247"/>
      <c r="I618" s="247"/>
      <c r="J618" s="247"/>
      <c r="K618" s="247"/>
      <c r="L618" s="247"/>
      <c r="M618" s="247"/>
      <c r="N618" s="247"/>
      <c r="O618" s="247"/>
      <c r="P618" s="247"/>
      <c r="Q618" s="247"/>
      <c r="R618" s="247"/>
      <c r="S618" s="247"/>
      <c r="T618" s="247"/>
      <c r="U618" s="247"/>
      <c r="V618" s="247"/>
      <c r="W618" s="247"/>
      <c r="X618" s="247"/>
      <c r="Y618" s="247"/>
      <c r="Z618" s="247"/>
      <c r="AA618" s="247"/>
    </row>
    <row r="619" spans="1:27" ht="14.25" customHeight="1" x14ac:dyDescent="0.3">
      <c r="A619" s="255"/>
      <c r="B619" s="247"/>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c r="AA619" s="247"/>
    </row>
    <row r="620" spans="1:27" ht="14.25" customHeight="1" x14ac:dyDescent="0.3">
      <c r="A620" s="255"/>
      <c r="B620" s="247"/>
      <c r="C620" s="247"/>
      <c r="D620" s="247"/>
      <c r="E620" s="247"/>
      <c r="F620" s="247"/>
      <c r="G620" s="247"/>
      <c r="H620" s="247"/>
      <c r="I620" s="247"/>
      <c r="J620" s="247"/>
      <c r="K620" s="247"/>
      <c r="L620" s="247"/>
      <c r="M620" s="247"/>
      <c r="N620" s="247"/>
      <c r="O620" s="247"/>
      <c r="P620" s="247"/>
      <c r="Q620" s="247"/>
      <c r="R620" s="247"/>
      <c r="S620" s="247"/>
      <c r="T620" s="247"/>
      <c r="U620" s="247"/>
      <c r="V620" s="247"/>
      <c r="W620" s="247"/>
      <c r="X620" s="247"/>
      <c r="Y620" s="247"/>
      <c r="Z620" s="247"/>
      <c r="AA620" s="247"/>
    </row>
    <row r="621" spans="1:27" ht="14.25" customHeight="1" x14ac:dyDescent="0.3">
      <c r="A621" s="255"/>
      <c r="B621" s="247"/>
      <c r="C621" s="247"/>
      <c r="D621" s="247"/>
      <c r="E621" s="247"/>
      <c r="F621" s="247"/>
      <c r="G621" s="247"/>
      <c r="H621" s="247"/>
      <c r="I621" s="247"/>
      <c r="J621" s="247"/>
      <c r="K621" s="247"/>
      <c r="L621" s="247"/>
      <c r="M621" s="247"/>
      <c r="N621" s="247"/>
      <c r="O621" s="247"/>
      <c r="P621" s="247"/>
      <c r="Q621" s="247"/>
      <c r="R621" s="247"/>
      <c r="S621" s="247"/>
      <c r="T621" s="247"/>
      <c r="U621" s="247"/>
      <c r="V621" s="247"/>
      <c r="W621" s="247"/>
      <c r="X621" s="247"/>
      <c r="Y621" s="247"/>
      <c r="Z621" s="247"/>
      <c r="AA621" s="247"/>
    </row>
    <row r="622" spans="1:27" ht="14.25" customHeight="1" x14ac:dyDescent="0.3">
      <c r="A622" s="255"/>
      <c r="B622" s="247"/>
      <c r="C622" s="247"/>
      <c r="D622" s="247"/>
      <c r="E622" s="247"/>
      <c r="F622" s="247"/>
      <c r="G622" s="247"/>
      <c r="H622" s="247"/>
      <c r="I622" s="247"/>
      <c r="J622" s="247"/>
      <c r="K622" s="247"/>
      <c r="L622" s="247"/>
      <c r="M622" s="247"/>
      <c r="N622" s="247"/>
      <c r="O622" s="247"/>
      <c r="P622" s="247"/>
      <c r="Q622" s="247"/>
      <c r="R622" s="247"/>
      <c r="S622" s="247"/>
      <c r="T622" s="247"/>
      <c r="U622" s="247"/>
      <c r="V622" s="247"/>
      <c r="W622" s="247"/>
      <c r="X622" s="247"/>
      <c r="Y622" s="247"/>
      <c r="Z622" s="247"/>
      <c r="AA622" s="247"/>
    </row>
    <row r="623" spans="1:27" ht="14.25" customHeight="1" x14ac:dyDescent="0.3">
      <c r="A623" s="255"/>
      <c r="B623" s="247"/>
      <c r="C623" s="247"/>
      <c r="D623" s="247"/>
      <c r="E623" s="247"/>
      <c r="F623" s="247"/>
      <c r="G623" s="247"/>
      <c r="H623" s="247"/>
      <c r="I623" s="247"/>
      <c r="J623" s="247"/>
      <c r="K623" s="247"/>
      <c r="L623" s="247"/>
      <c r="M623" s="247"/>
      <c r="N623" s="247"/>
      <c r="O623" s="247"/>
      <c r="P623" s="247"/>
      <c r="Q623" s="247"/>
      <c r="R623" s="247"/>
      <c r="S623" s="247"/>
      <c r="T623" s="247"/>
      <c r="U623" s="247"/>
      <c r="V623" s="247"/>
      <c r="W623" s="247"/>
      <c r="X623" s="247"/>
      <c r="Y623" s="247"/>
      <c r="Z623" s="247"/>
      <c r="AA623" s="247"/>
    </row>
    <row r="624" spans="1:27" ht="14.25" customHeight="1" x14ac:dyDescent="0.3">
      <c r="A624" s="255"/>
      <c r="B624" s="247"/>
      <c r="C624" s="247"/>
      <c r="D624" s="247"/>
      <c r="E624" s="247"/>
      <c r="F624" s="247"/>
      <c r="G624" s="247"/>
      <c r="H624" s="247"/>
      <c r="I624" s="247"/>
      <c r="J624" s="247"/>
      <c r="K624" s="247"/>
      <c r="L624" s="247"/>
      <c r="M624" s="247"/>
      <c r="N624" s="247"/>
      <c r="O624" s="247"/>
      <c r="P624" s="247"/>
      <c r="Q624" s="247"/>
      <c r="R624" s="247"/>
      <c r="S624" s="247"/>
      <c r="T624" s="247"/>
      <c r="U624" s="247"/>
      <c r="V624" s="247"/>
      <c r="W624" s="247"/>
      <c r="X624" s="247"/>
      <c r="Y624" s="247"/>
      <c r="Z624" s="247"/>
      <c r="AA624" s="247"/>
    </row>
    <row r="625" spans="1:27" ht="14.25" customHeight="1" x14ac:dyDescent="0.3">
      <c r="A625" s="255"/>
      <c r="B625" s="247"/>
      <c r="C625" s="247"/>
      <c r="D625" s="247"/>
      <c r="E625" s="247"/>
      <c r="F625" s="247"/>
      <c r="G625" s="247"/>
      <c r="H625" s="247"/>
      <c r="I625" s="247"/>
      <c r="J625" s="247"/>
      <c r="K625" s="247"/>
      <c r="L625" s="247"/>
      <c r="M625" s="247"/>
      <c r="N625" s="247"/>
      <c r="O625" s="247"/>
      <c r="P625" s="247"/>
      <c r="Q625" s="247"/>
      <c r="R625" s="247"/>
      <c r="S625" s="247"/>
      <c r="T625" s="247"/>
      <c r="U625" s="247"/>
      <c r="V625" s="247"/>
      <c r="W625" s="247"/>
      <c r="X625" s="247"/>
      <c r="Y625" s="247"/>
      <c r="Z625" s="247"/>
      <c r="AA625" s="247"/>
    </row>
    <row r="626" spans="1:27" ht="14.25" customHeight="1" x14ac:dyDescent="0.3">
      <c r="A626" s="255"/>
      <c r="B626" s="247"/>
      <c r="C626" s="247"/>
      <c r="D626" s="247"/>
      <c r="E626" s="247"/>
      <c r="F626" s="247"/>
      <c r="G626" s="247"/>
      <c r="H626" s="247"/>
      <c r="I626" s="247"/>
      <c r="J626" s="247"/>
      <c r="K626" s="247"/>
      <c r="L626" s="247"/>
      <c r="M626" s="247"/>
      <c r="N626" s="247"/>
      <c r="O626" s="247"/>
      <c r="P626" s="247"/>
      <c r="Q626" s="247"/>
      <c r="R626" s="247"/>
      <c r="S626" s="247"/>
      <c r="T626" s="247"/>
      <c r="U626" s="247"/>
      <c r="V626" s="247"/>
      <c r="W626" s="247"/>
      <c r="X626" s="247"/>
      <c r="Y626" s="247"/>
      <c r="Z626" s="247"/>
      <c r="AA626" s="247"/>
    </row>
    <row r="627" spans="1:27" ht="14.25" customHeight="1" x14ac:dyDescent="0.3">
      <c r="A627" s="255"/>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row>
    <row r="628" spans="1:27" ht="14.25" customHeight="1" x14ac:dyDescent="0.3">
      <c r="A628" s="255"/>
      <c r="B628" s="247"/>
      <c r="C628" s="247"/>
      <c r="D628" s="247"/>
      <c r="E628" s="247"/>
      <c r="F628" s="247"/>
      <c r="G628" s="247"/>
      <c r="H628" s="247"/>
      <c r="I628" s="247"/>
      <c r="J628" s="247"/>
      <c r="K628" s="247"/>
      <c r="L628" s="247"/>
      <c r="M628" s="247"/>
      <c r="N628" s="247"/>
      <c r="O628" s="247"/>
      <c r="P628" s="247"/>
      <c r="Q628" s="247"/>
      <c r="R628" s="247"/>
      <c r="S628" s="247"/>
      <c r="T628" s="247"/>
      <c r="U628" s="247"/>
      <c r="V628" s="247"/>
      <c r="W628" s="247"/>
      <c r="X628" s="247"/>
      <c r="Y628" s="247"/>
      <c r="Z628" s="247"/>
      <c r="AA628" s="247"/>
    </row>
    <row r="629" spans="1:27" ht="14.25" customHeight="1" x14ac:dyDescent="0.3">
      <c r="A629" s="255"/>
      <c r="B629" s="247"/>
      <c r="C629" s="247"/>
      <c r="D629" s="247"/>
      <c r="E629" s="247"/>
      <c r="F629" s="247"/>
      <c r="G629" s="247"/>
      <c r="H629" s="247"/>
      <c r="I629" s="247"/>
      <c r="J629" s="247"/>
      <c r="K629" s="247"/>
      <c r="L629" s="247"/>
      <c r="M629" s="247"/>
      <c r="N629" s="247"/>
      <c r="O629" s="247"/>
      <c r="P629" s="247"/>
      <c r="Q629" s="247"/>
      <c r="R629" s="247"/>
      <c r="S629" s="247"/>
      <c r="T629" s="247"/>
      <c r="U629" s="247"/>
      <c r="V629" s="247"/>
      <c r="W629" s="247"/>
      <c r="X629" s="247"/>
      <c r="Y629" s="247"/>
      <c r="Z629" s="247"/>
      <c r="AA629" s="247"/>
    </row>
    <row r="630" spans="1:27" ht="14.25" customHeight="1" x14ac:dyDescent="0.3">
      <c r="A630" s="255"/>
      <c r="B630" s="247"/>
      <c r="C630" s="247"/>
      <c r="D630" s="247"/>
      <c r="E630" s="247"/>
      <c r="F630" s="247"/>
      <c r="G630" s="247"/>
      <c r="H630" s="247"/>
      <c r="I630" s="247"/>
      <c r="J630" s="247"/>
      <c r="K630" s="247"/>
      <c r="L630" s="247"/>
      <c r="M630" s="247"/>
      <c r="N630" s="247"/>
      <c r="O630" s="247"/>
      <c r="P630" s="247"/>
      <c r="Q630" s="247"/>
      <c r="R630" s="247"/>
      <c r="S630" s="247"/>
      <c r="T630" s="247"/>
      <c r="U630" s="247"/>
      <c r="V630" s="247"/>
      <c r="W630" s="247"/>
      <c r="X630" s="247"/>
      <c r="Y630" s="247"/>
      <c r="Z630" s="247"/>
      <c r="AA630" s="247"/>
    </row>
    <row r="631" spans="1:27" ht="14.25" customHeight="1" x14ac:dyDescent="0.3">
      <c r="A631" s="255"/>
      <c r="B631" s="247"/>
      <c r="C631" s="247"/>
      <c r="D631" s="247"/>
      <c r="E631" s="247"/>
      <c r="F631" s="247"/>
      <c r="G631" s="247"/>
      <c r="H631" s="247"/>
      <c r="I631" s="247"/>
      <c r="J631" s="247"/>
      <c r="K631" s="247"/>
      <c r="L631" s="247"/>
      <c r="M631" s="247"/>
      <c r="N631" s="247"/>
      <c r="O631" s="247"/>
      <c r="P631" s="247"/>
      <c r="Q631" s="247"/>
      <c r="R631" s="247"/>
      <c r="S631" s="247"/>
      <c r="T631" s="247"/>
      <c r="U631" s="247"/>
      <c r="V631" s="247"/>
      <c r="W631" s="247"/>
      <c r="X631" s="247"/>
      <c r="Y631" s="247"/>
      <c r="Z631" s="247"/>
      <c r="AA631" s="247"/>
    </row>
    <row r="632" spans="1:27" ht="14.25" customHeight="1" x14ac:dyDescent="0.3">
      <c r="A632" s="255"/>
      <c r="B632" s="247"/>
      <c r="C632" s="247"/>
      <c r="D632" s="247"/>
      <c r="E632" s="247"/>
      <c r="F632" s="247"/>
      <c r="G632" s="247"/>
      <c r="H632" s="247"/>
      <c r="I632" s="247"/>
      <c r="J632" s="247"/>
      <c r="K632" s="247"/>
      <c r="L632" s="247"/>
      <c r="M632" s="247"/>
      <c r="N632" s="247"/>
      <c r="O632" s="247"/>
      <c r="P632" s="247"/>
      <c r="Q632" s="247"/>
      <c r="R632" s="247"/>
      <c r="S632" s="247"/>
      <c r="T632" s="247"/>
      <c r="U632" s="247"/>
      <c r="V632" s="247"/>
      <c r="W632" s="247"/>
      <c r="X632" s="247"/>
      <c r="Y632" s="247"/>
      <c r="Z632" s="247"/>
      <c r="AA632" s="247"/>
    </row>
    <row r="633" spans="1:27" ht="14.25" customHeight="1" x14ac:dyDescent="0.3">
      <c r="A633" s="255"/>
      <c r="B633" s="247"/>
      <c r="C633" s="247"/>
      <c r="D633" s="247"/>
      <c r="E633" s="247"/>
      <c r="F633" s="247"/>
      <c r="G633" s="247"/>
      <c r="H633" s="247"/>
      <c r="I633" s="247"/>
      <c r="J633" s="247"/>
      <c r="K633" s="247"/>
      <c r="L633" s="247"/>
      <c r="M633" s="247"/>
      <c r="N633" s="247"/>
      <c r="O633" s="247"/>
      <c r="P633" s="247"/>
      <c r="Q633" s="247"/>
      <c r="R633" s="247"/>
      <c r="S633" s="247"/>
      <c r="T633" s="247"/>
      <c r="U633" s="247"/>
      <c r="V633" s="247"/>
      <c r="W633" s="247"/>
      <c r="X633" s="247"/>
      <c r="Y633" s="247"/>
      <c r="Z633" s="247"/>
      <c r="AA633" s="247"/>
    </row>
    <row r="634" spans="1:27" ht="14.25" customHeight="1" x14ac:dyDescent="0.3">
      <c r="A634" s="255"/>
      <c r="B634" s="247"/>
      <c r="C634" s="247"/>
      <c r="D634" s="247"/>
      <c r="E634" s="247"/>
      <c r="F634" s="247"/>
      <c r="G634" s="247"/>
      <c r="H634" s="247"/>
      <c r="I634" s="247"/>
      <c r="J634" s="247"/>
      <c r="K634" s="247"/>
      <c r="L634" s="247"/>
      <c r="M634" s="247"/>
      <c r="N634" s="247"/>
      <c r="O634" s="247"/>
      <c r="P634" s="247"/>
      <c r="Q634" s="247"/>
      <c r="R634" s="247"/>
      <c r="S634" s="247"/>
      <c r="T634" s="247"/>
      <c r="U634" s="247"/>
      <c r="V634" s="247"/>
      <c r="W634" s="247"/>
      <c r="X634" s="247"/>
      <c r="Y634" s="247"/>
      <c r="Z634" s="247"/>
      <c r="AA634" s="247"/>
    </row>
    <row r="635" spans="1:27" ht="14.25" customHeight="1" x14ac:dyDescent="0.3">
      <c r="A635" s="255"/>
      <c r="B635" s="247"/>
      <c r="C635" s="247"/>
      <c r="D635" s="247"/>
      <c r="E635" s="247"/>
      <c r="F635" s="247"/>
      <c r="G635" s="247"/>
      <c r="H635" s="247"/>
      <c r="I635" s="247"/>
      <c r="J635" s="247"/>
      <c r="K635" s="247"/>
      <c r="L635" s="247"/>
      <c r="M635" s="247"/>
      <c r="N635" s="247"/>
      <c r="O635" s="247"/>
      <c r="P635" s="247"/>
      <c r="Q635" s="247"/>
      <c r="R635" s="247"/>
      <c r="S635" s="247"/>
      <c r="T635" s="247"/>
      <c r="U635" s="247"/>
      <c r="V635" s="247"/>
      <c r="W635" s="247"/>
      <c r="X635" s="247"/>
      <c r="Y635" s="247"/>
      <c r="Z635" s="247"/>
      <c r="AA635" s="247"/>
    </row>
    <row r="636" spans="1:27" ht="14.25" customHeight="1" x14ac:dyDescent="0.3">
      <c r="A636" s="255"/>
      <c r="B636" s="247"/>
      <c r="C636" s="247"/>
      <c r="D636" s="247"/>
      <c r="E636" s="247"/>
      <c r="F636" s="247"/>
      <c r="G636" s="247"/>
      <c r="H636" s="247"/>
      <c r="I636" s="247"/>
      <c r="J636" s="247"/>
      <c r="K636" s="247"/>
      <c r="L636" s="247"/>
      <c r="M636" s="247"/>
      <c r="N636" s="247"/>
      <c r="O636" s="247"/>
      <c r="P636" s="247"/>
      <c r="Q636" s="247"/>
      <c r="R636" s="247"/>
      <c r="S636" s="247"/>
      <c r="T636" s="247"/>
      <c r="U636" s="247"/>
      <c r="V636" s="247"/>
      <c r="W636" s="247"/>
      <c r="X636" s="247"/>
      <c r="Y636" s="247"/>
      <c r="Z636" s="247"/>
      <c r="AA636" s="247"/>
    </row>
    <row r="637" spans="1:27" ht="14.25" customHeight="1" x14ac:dyDescent="0.3">
      <c r="A637" s="255"/>
      <c r="B637" s="247"/>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c r="AA637" s="247"/>
    </row>
    <row r="638" spans="1:27" ht="14.25" customHeight="1" x14ac:dyDescent="0.3">
      <c r="A638" s="255"/>
      <c r="B638" s="247"/>
      <c r="C638" s="247"/>
      <c r="D638" s="247"/>
      <c r="E638" s="247"/>
      <c r="F638" s="247"/>
      <c r="G638" s="247"/>
      <c r="H638" s="247"/>
      <c r="I638" s="247"/>
      <c r="J638" s="247"/>
      <c r="K638" s="247"/>
      <c r="L638" s="247"/>
      <c r="M638" s="247"/>
      <c r="N638" s="247"/>
      <c r="O638" s="247"/>
      <c r="P638" s="247"/>
      <c r="Q638" s="247"/>
      <c r="R638" s="247"/>
      <c r="S638" s="247"/>
      <c r="T638" s="247"/>
      <c r="U638" s="247"/>
      <c r="V638" s="247"/>
      <c r="W638" s="247"/>
      <c r="X638" s="247"/>
      <c r="Y638" s="247"/>
      <c r="Z638" s="247"/>
      <c r="AA638" s="247"/>
    </row>
    <row r="639" spans="1:27" ht="14.25" customHeight="1" x14ac:dyDescent="0.3">
      <c r="A639" s="255"/>
      <c r="B639" s="247"/>
      <c r="C639" s="247"/>
      <c r="D639" s="247"/>
      <c r="E639" s="247"/>
      <c r="F639" s="247"/>
      <c r="G639" s="247"/>
      <c r="H639" s="247"/>
      <c r="I639" s="247"/>
      <c r="J639" s="247"/>
      <c r="K639" s="247"/>
      <c r="L639" s="247"/>
      <c r="M639" s="247"/>
      <c r="N639" s="247"/>
      <c r="O639" s="247"/>
      <c r="P639" s="247"/>
      <c r="Q639" s="247"/>
      <c r="R639" s="247"/>
      <c r="S639" s="247"/>
      <c r="T639" s="247"/>
      <c r="U639" s="247"/>
      <c r="V639" s="247"/>
      <c r="W639" s="247"/>
      <c r="X639" s="247"/>
      <c r="Y639" s="247"/>
      <c r="Z639" s="247"/>
      <c r="AA639" s="247"/>
    </row>
    <row r="640" spans="1:27" ht="14.25" customHeight="1" x14ac:dyDescent="0.3">
      <c r="A640" s="255"/>
      <c r="B640" s="247"/>
      <c r="C640" s="247"/>
      <c r="D640" s="247"/>
      <c r="E640" s="247"/>
      <c r="F640" s="247"/>
      <c r="G640" s="247"/>
      <c r="H640" s="247"/>
      <c r="I640" s="247"/>
      <c r="J640" s="247"/>
      <c r="K640" s="247"/>
      <c r="L640" s="247"/>
      <c r="M640" s="247"/>
      <c r="N640" s="247"/>
      <c r="O640" s="247"/>
      <c r="P640" s="247"/>
      <c r="Q640" s="247"/>
      <c r="R640" s="247"/>
      <c r="S640" s="247"/>
      <c r="T640" s="247"/>
      <c r="U640" s="247"/>
      <c r="V640" s="247"/>
      <c r="W640" s="247"/>
      <c r="X640" s="247"/>
      <c r="Y640" s="247"/>
      <c r="Z640" s="247"/>
      <c r="AA640" s="247"/>
    </row>
    <row r="641" spans="1:27" ht="14.25" customHeight="1" x14ac:dyDescent="0.3">
      <c r="A641" s="255"/>
      <c r="B641" s="247"/>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c r="AA641" s="247"/>
    </row>
    <row r="642" spans="1:27" ht="14.25" customHeight="1" x14ac:dyDescent="0.3">
      <c r="A642" s="255"/>
      <c r="B642" s="247"/>
      <c r="C642" s="247"/>
      <c r="D642" s="247"/>
      <c r="E642" s="247"/>
      <c r="F642" s="247"/>
      <c r="G642" s="247"/>
      <c r="H642" s="247"/>
      <c r="I642" s="247"/>
      <c r="J642" s="247"/>
      <c r="K642" s="247"/>
      <c r="L642" s="247"/>
      <c r="M642" s="247"/>
      <c r="N642" s="247"/>
      <c r="O642" s="247"/>
      <c r="P642" s="247"/>
      <c r="Q642" s="247"/>
      <c r="R642" s="247"/>
      <c r="S642" s="247"/>
      <c r="T642" s="247"/>
      <c r="U642" s="247"/>
      <c r="V642" s="247"/>
      <c r="W642" s="247"/>
      <c r="X642" s="247"/>
      <c r="Y642" s="247"/>
      <c r="Z642" s="247"/>
      <c r="AA642" s="247"/>
    </row>
    <row r="643" spans="1:27" ht="14.25" customHeight="1" x14ac:dyDescent="0.3">
      <c r="A643" s="255"/>
      <c r="B643" s="247"/>
      <c r="C643" s="247"/>
      <c r="D643" s="247"/>
      <c r="E643" s="247"/>
      <c r="F643" s="247"/>
      <c r="G643" s="247"/>
      <c r="H643" s="247"/>
      <c r="I643" s="247"/>
      <c r="J643" s="247"/>
      <c r="K643" s="247"/>
      <c r="L643" s="247"/>
      <c r="M643" s="247"/>
      <c r="N643" s="247"/>
      <c r="O643" s="247"/>
      <c r="P643" s="247"/>
      <c r="Q643" s="247"/>
      <c r="R643" s="247"/>
      <c r="S643" s="247"/>
      <c r="T643" s="247"/>
      <c r="U643" s="247"/>
      <c r="V643" s="247"/>
      <c r="W643" s="247"/>
      <c r="X643" s="247"/>
      <c r="Y643" s="247"/>
      <c r="Z643" s="247"/>
      <c r="AA643" s="247"/>
    </row>
    <row r="644" spans="1:27" ht="14.25" customHeight="1" x14ac:dyDescent="0.3">
      <c r="A644" s="255"/>
      <c r="B644" s="247"/>
      <c r="C644" s="247"/>
      <c r="D644" s="247"/>
      <c r="E644" s="247"/>
      <c r="F644" s="247"/>
      <c r="G644" s="247"/>
      <c r="H644" s="247"/>
      <c r="I644" s="247"/>
      <c r="J644" s="247"/>
      <c r="K644" s="247"/>
      <c r="L644" s="247"/>
      <c r="M644" s="247"/>
      <c r="N644" s="247"/>
      <c r="O644" s="247"/>
      <c r="P644" s="247"/>
      <c r="Q644" s="247"/>
      <c r="R644" s="247"/>
      <c r="S644" s="247"/>
      <c r="T644" s="247"/>
      <c r="U644" s="247"/>
      <c r="V644" s="247"/>
      <c r="W644" s="247"/>
      <c r="X644" s="247"/>
      <c r="Y644" s="247"/>
      <c r="Z644" s="247"/>
      <c r="AA644" s="247"/>
    </row>
    <row r="645" spans="1:27" ht="14.25" customHeight="1" x14ac:dyDescent="0.3">
      <c r="A645" s="255"/>
      <c r="B645" s="247"/>
      <c r="C645" s="247"/>
      <c r="D645" s="247"/>
      <c r="E645" s="247"/>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row>
    <row r="646" spans="1:27" ht="14.25" customHeight="1" x14ac:dyDescent="0.3">
      <c r="A646" s="255"/>
      <c r="B646" s="247"/>
      <c r="C646" s="247"/>
      <c r="D646" s="247"/>
      <c r="E646" s="247"/>
      <c r="F646" s="247"/>
      <c r="G646" s="247"/>
      <c r="H646" s="247"/>
      <c r="I646" s="247"/>
      <c r="J646" s="247"/>
      <c r="K646" s="247"/>
      <c r="L646" s="247"/>
      <c r="M646" s="247"/>
      <c r="N646" s="247"/>
      <c r="O646" s="247"/>
      <c r="P646" s="247"/>
      <c r="Q646" s="247"/>
      <c r="R646" s="247"/>
      <c r="S646" s="247"/>
      <c r="T646" s="247"/>
      <c r="U646" s="247"/>
      <c r="V646" s="247"/>
      <c r="W646" s="247"/>
      <c r="X646" s="247"/>
      <c r="Y646" s="247"/>
      <c r="Z646" s="247"/>
      <c r="AA646" s="247"/>
    </row>
    <row r="647" spans="1:27" ht="14.25" customHeight="1" x14ac:dyDescent="0.3">
      <c r="A647" s="255"/>
      <c r="B647" s="247"/>
      <c r="C647" s="247"/>
      <c r="D647" s="247"/>
      <c r="E647" s="247"/>
      <c r="F647" s="247"/>
      <c r="G647" s="247"/>
      <c r="H647" s="247"/>
      <c r="I647" s="247"/>
      <c r="J647" s="247"/>
      <c r="K647" s="247"/>
      <c r="L647" s="247"/>
      <c r="M647" s="247"/>
      <c r="N647" s="247"/>
      <c r="O647" s="247"/>
      <c r="P647" s="247"/>
      <c r="Q647" s="247"/>
      <c r="R647" s="247"/>
      <c r="S647" s="247"/>
      <c r="T647" s="247"/>
      <c r="U647" s="247"/>
      <c r="V647" s="247"/>
      <c r="W647" s="247"/>
      <c r="X647" s="247"/>
      <c r="Y647" s="247"/>
      <c r="Z647" s="247"/>
      <c r="AA647" s="247"/>
    </row>
    <row r="648" spans="1:27" ht="14.25" customHeight="1" x14ac:dyDescent="0.3">
      <c r="A648" s="255"/>
      <c r="B648" s="247"/>
      <c r="C648" s="247"/>
      <c r="D648" s="247"/>
      <c r="E648" s="247"/>
      <c r="F648" s="247"/>
      <c r="G648" s="247"/>
      <c r="H648" s="247"/>
      <c r="I648" s="247"/>
      <c r="J648" s="247"/>
      <c r="K648" s="247"/>
      <c r="L648" s="247"/>
      <c r="M648" s="247"/>
      <c r="N648" s="247"/>
      <c r="O648" s="247"/>
      <c r="P648" s="247"/>
      <c r="Q648" s="247"/>
      <c r="R648" s="247"/>
      <c r="S648" s="247"/>
      <c r="T648" s="247"/>
      <c r="U648" s="247"/>
      <c r="V648" s="247"/>
      <c r="W648" s="247"/>
      <c r="X648" s="247"/>
      <c r="Y648" s="247"/>
      <c r="Z648" s="247"/>
      <c r="AA648" s="247"/>
    </row>
    <row r="649" spans="1:27" ht="14.25" customHeight="1" x14ac:dyDescent="0.3">
      <c r="A649" s="255"/>
      <c r="B649" s="247"/>
      <c r="C649" s="247"/>
      <c r="D649" s="247"/>
      <c r="E649" s="247"/>
      <c r="F649" s="247"/>
      <c r="G649" s="247"/>
      <c r="H649" s="247"/>
      <c r="I649" s="247"/>
      <c r="J649" s="247"/>
      <c r="K649" s="247"/>
      <c r="L649" s="247"/>
      <c r="M649" s="247"/>
      <c r="N649" s="247"/>
      <c r="O649" s="247"/>
      <c r="P649" s="247"/>
      <c r="Q649" s="247"/>
      <c r="R649" s="247"/>
      <c r="S649" s="247"/>
      <c r="T649" s="247"/>
      <c r="U649" s="247"/>
      <c r="V649" s="247"/>
      <c r="W649" s="247"/>
      <c r="X649" s="247"/>
      <c r="Y649" s="247"/>
      <c r="Z649" s="247"/>
      <c r="AA649" s="247"/>
    </row>
    <row r="650" spans="1:27" ht="14.25" customHeight="1" x14ac:dyDescent="0.3">
      <c r="A650" s="255"/>
      <c r="B650" s="247"/>
      <c r="C650" s="247"/>
      <c r="D650" s="247"/>
      <c r="E650" s="247"/>
      <c r="F650" s="247"/>
      <c r="G650" s="247"/>
      <c r="H650" s="247"/>
      <c r="I650" s="247"/>
      <c r="J650" s="247"/>
      <c r="K650" s="247"/>
      <c r="L650" s="247"/>
      <c r="M650" s="247"/>
      <c r="N650" s="247"/>
      <c r="O650" s="247"/>
      <c r="P650" s="247"/>
      <c r="Q650" s="247"/>
      <c r="R650" s="247"/>
      <c r="S650" s="247"/>
      <c r="T650" s="247"/>
      <c r="U650" s="247"/>
      <c r="V650" s="247"/>
      <c r="W650" s="247"/>
      <c r="X650" s="247"/>
      <c r="Y650" s="247"/>
      <c r="Z650" s="247"/>
      <c r="AA650" s="247"/>
    </row>
    <row r="651" spans="1:27" ht="14.25" customHeight="1" x14ac:dyDescent="0.3">
      <c r="A651" s="255"/>
      <c r="B651" s="247"/>
      <c r="C651" s="247"/>
      <c r="D651" s="247"/>
      <c r="E651" s="247"/>
      <c r="F651" s="247"/>
      <c r="G651" s="247"/>
      <c r="H651" s="247"/>
      <c r="I651" s="247"/>
      <c r="J651" s="247"/>
      <c r="K651" s="247"/>
      <c r="L651" s="247"/>
      <c r="M651" s="247"/>
      <c r="N651" s="247"/>
      <c r="O651" s="247"/>
      <c r="P651" s="247"/>
      <c r="Q651" s="247"/>
      <c r="R651" s="247"/>
      <c r="S651" s="247"/>
      <c r="T651" s="247"/>
      <c r="U651" s="247"/>
      <c r="V651" s="247"/>
      <c r="W651" s="247"/>
      <c r="X651" s="247"/>
      <c r="Y651" s="247"/>
      <c r="Z651" s="247"/>
      <c r="AA651" s="247"/>
    </row>
    <row r="652" spans="1:27" ht="14.25" customHeight="1" x14ac:dyDescent="0.3">
      <c r="A652" s="255"/>
      <c r="B652" s="247"/>
      <c r="C652" s="247"/>
      <c r="D652" s="247"/>
      <c r="E652" s="247"/>
      <c r="F652" s="247"/>
      <c r="G652" s="247"/>
      <c r="H652" s="247"/>
      <c r="I652" s="247"/>
      <c r="J652" s="247"/>
      <c r="K652" s="247"/>
      <c r="L652" s="247"/>
      <c r="M652" s="247"/>
      <c r="N652" s="247"/>
      <c r="O652" s="247"/>
      <c r="P652" s="247"/>
      <c r="Q652" s="247"/>
      <c r="R652" s="247"/>
      <c r="S652" s="247"/>
      <c r="T652" s="247"/>
      <c r="U652" s="247"/>
      <c r="V652" s="247"/>
      <c r="W652" s="247"/>
      <c r="X652" s="247"/>
      <c r="Y652" s="247"/>
      <c r="Z652" s="247"/>
      <c r="AA652" s="247"/>
    </row>
    <row r="653" spans="1:27" ht="14.25" customHeight="1" x14ac:dyDescent="0.3">
      <c r="A653" s="255"/>
      <c r="B653" s="247"/>
      <c r="C653" s="247"/>
      <c r="D653" s="247"/>
      <c r="E653" s="247"/>
      <c r="F653" s="247"/>
      <c r="G653" s="247"/>
      <c r="H653" s="247"/>
      <c r="I653" s="247"/>
      <c r="J653" s="247"/>
      <c r="K653" s="247"/>
      <c r="L653" s="247"/>
      <c r="M653" s="247"/>
      <c r="N653" s="247"/>
      <c r="O653" s="247"/>
      <c r="P653" s="247"/>
      <c r="Q653" s="247"/>
      <c r="R653" s="247"/>
      <c r="S653" s="247"/>
      <c r="T653" s="247"/>
      <c r="U653" s="247"/>
      <c r="V653" s="247"/>
      <c r="W653" s="247"/>
      <c r="X653" s="247"/>
      <c r="Y653" s="247"/>
      <c r="Z653" s="247"/>
      <c r="AA653" s="247"/>
    </row>
    <row r="654" spans="1:27" ht="14.25" customHeight="1" x14ac:dyDescent="0.3">
      <c r="A654" s="255"/>
      <c r="B654" s="247"/>
      <c r="C654" s="247"/>
      <c r="D654" s="247"/>
      <c r="E654" s="247"/>
      <c r="F654" s="247"/>
      <c r="G654" s="247"/>
      <c r="H654" s="247"/>
      <c r="I654" s="247"/>
      <c r="J654" s="247"/>
      <c r="K654" s="247"/>
      <c r="L654" s="247"/>
      <c r="M654" s="247"/>
      <c r="N654" s="247"/>
      <c r="O654" s="247"/>
      <c r="P654" s="247"/>
      <c r="Q654" s="247"/>
      <c r="R654" s="247"/>
      <c r="S654" s="247"/>
      <c r="T654" s="247"/>
      <c r="U654" s="247"/>
      <c r="V654" s="247"/>
      <c r="W654" s="247"/>
      <c r="X654" s="247"/>
      <c r="Y654" s="247"/>
      <c r="Z654" s="247"/>
      <c r="AA654" s="247"/>
    </row>
    <row r="655" spans="1:27" ht="14.25" customHeight="1" x14ac:dyDescent="0.3">
      <c r="A655" s="255"/>
      <c r="B655" s="247"/>
      <c r="C655" s="247"/>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7"/>
      <c r="AA655" s="247"/>
    </row>
    <row r="656" spans="1:27" ht="14.25" customHeight="1" x14ac:dyDescent="0.3">
      <c r="A656" s="255"/>
      <c r="B656" s="247"/>
      <c r="C656" s="247"/>
      <c r="D656" s="247"/>
      <c r="E656" s="247"/>
      <c r="F656" s="247"/>
      <c r="G656" s="247"/>
      <c r="H656" s="247"/>
      <c r="I656" s="247"/>
      <c r="J656" s="247"/>
      <c r="K656" s="247"/>
      <c r="L656" s="247"/>
      <c r="M656" s="247"/>
      <c r="N656" s="247"/>
      <c r="O656" s="247"/>
      <c r="P656" s="247"/>
      <c r="Q656" s="247"/>
      <c r="R656" s="247"/>
      <c r="S656" s="247"/>
      <c r="T656" s="247"/>
      <c r="U656" s="247"/>
      <c r="V656" s="247"/>
      <c r="W656" s="247"/>
      <c r="X656" s="247"/>
      <c r="Y656" s="247"/>
      <c r="Z656" s="247"/>
      <c r="AA656" s="247"/>
    </row>
    <row r="657" spans="1:27" ht="14.25" customHeight="1" x14ac:dyDescent="0.3">
      <c r="A657" s="255"/>
      <c r="B657" s="247"/>
      <c r="C657" s="247"/>
      <c r="D657" s="247"/>
      <c r="E657" s="247"/>
      <c r="F657" s="247"/>
      <c r="G657" s="247"/>
      <c r="H657" s="247"/>
      <c r="I657" s="247"/>
      <c r="J657" s="247"/>
      <c r="K657" s="247"/>
      <c r="L657" s="247"/>
      <c r="M657" s="247"/>
      <c r="N657" s="247"/>
      <c r="O657" s="247"/>
      <c r="P657" s="247"/>
      <c r="Q657" s="247"/>
      <c r="R657" s="247"/>
      <c r="S657" s="247"/>
      <c r="T657" s="247"/>
      <c r="U657" s="247"/>
      <c r="V657" s="247"/>
      <c r="W657" s="247"/>
      <c r="X657" s="247"/>
      <c r="Y657" s="247"/>
      <c r="Z657" s="247"/>
      <c r="AA657" s="247"/>
    </row>
    <row r="658" spans="1:27" ht="14.25" customHeight="1" x14ac:dyDescent="0.3">
      <c r="A658" s="255"/>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c r="AA658" s="247"/>
    </row>
    <row r="659" spans="1:27" ht="14.25" customHeight="1" x14ac:dyDescent="0.3">
      <c r="A659" s="255"/>
      <c r="B659" s="247"/>
      <c r="C659" s="247"/>
      <c r="D659" s="247"/>
      <c r="E659" s="247"/>
      <c r="F659" s="247"/>
      <c r="G659" s="247"/>
      <c r="H659" s="247"/>
      <c r="I659" s="247"/>
      <c r="J659" s="247"/>
      <c r="K659" s="247"/>
      <c r="L659" s="247"/>
      <c r="M659" s="247"/>
      <c r="N659" s="247"/>
      <c r="O659" s="247"/>
      <c r="P659" s="247"/>
      <c r="Q659" s="247"/>
      <c r="R659" s="247"/>
      <c r="S659" s="247"/>
      <c r="T659" s="247"/>
      <c r="U659" s="247"/>
      <c r="V659" s="247"/>
      <c r="W659" s="247"/>
      <c r="X659" s="247"/>
      <c r="Y659" s="247"/>
      <c r="Z659" s="247"/>
      <c r="AA659" s="247"/>
    </row>
    <row r="660" spans="1:27" ht="14.25" customHeight="1" x14ac:dyDescent="0.3">
      <c r="A660" s="255"/>
      <c r="B660" s="247"/>
      <c r="C660" s="247"/>
      <c r="D660" s="247"/>
      <c r="E660" s="247"/>
      <c r="F660" s="247"/>
      <c r="G660" s="247"/>
      <c r="H660" s="247"/>
      <c r="I660" s="247"/>
      <c r="J660" s="247"/>
      <c r="K660" s="247"/>
      <c r="L660" s="247"/>
      <c r="M660" s="247"/>
      <c r="N660" s="247"/>
      <c r="O660" s="247"/>
      <c r="P660" s="247"/>
      <c r="Q660" s="247"/>
      <c r="R660" s="247"/>
      <c r="S660" s="247"/>
      <c r="T660" s="247"/>
      <c r="U660" s="247"/>
      <c r="V660" s="247"/>
      <c r="W660" s="247"/>
      <c r="X660" s="247"/>
      <c r="Y660" s="247"/>
      <c r="Z660" s="247"/>
      <c r="AA660" s="247"/>
    </row>
    <row r="661" spans="1:27" ht="14.25" customHeight="1" x14ac:dyDescent="0.3">
      <c r="A661" s="255"/>
      <c r="B661" s="247"/>
      <c r="C661" s="247"/>
      <c r="D661" s="247"/>
      <c r="E661" s="247"/>
      <c r="F661" s="247"/>
      <c r="G661" s="247"/>
      <c r="H661" s="247"/>
      <c r="I661" s="247"/>
      <c r="J661" s="247"/>
      <c r="K661" s="247"/>
      <c r="L661" s="247"/>
      <c r="M661" s="247"/>
      <c r="N661" s="247"/>
      <c r="O661" s="247"/>
      <c r="P661" s="247"/>
      <c r="Q661" s="247"/>
      <c r="R661" s="247"/>
      <c r="S661" s="247"/>
      <c r="T661" s="247"/>
      <c r="U661" s="247"/>
      <c r="V661" s="247"/>
      <c r="W661" s="247"/>
      <c r="X661" s="247"/>
      <c r="Y661" s="247"/>
      <c r="Z661" s="247"/>
      <c r="AA661" s="247"/>
    </row>
    <row r="662" spans="1:27" ht="14.25" customHeight="1" x14ac:dyDescent="0.3">
      <c r="A662" s="255"/>
      <c r="B662" s="247"/>
      <c r="C662" s="247"/>
      <c r="D662" s="247"/>
      <c r="E662" s="247"/>
      <c r="F662" s="247"/>
      <c r="G662" s="247"/>
      <c r="H662" s="247"/>
      <c r="I662" s="247"/>
      <c r="J662" s="247"/>
      <c r="K662" s="247"/>
      <c r="L662" s="247"/>
      <c r="M662" s="247"/>
      <c r="N662" s="247"/>
      <c r="O662" s="247"/>
      <c r="P662" s="247"/>
      <c r="Q662" s="247"/>
      <c r="R662" s="247"/>
      <c r="S662" s="247"/>
      <c r="T662" s="247"/>
      <c r="U662" s="247"/>
      <c r="V662" s="247"/>
      <c r="W662" s="247"/>
      <c r="X662" s="247"/>
      <c r="Y662" s="247"/>
      <c r="Z662" s="247"/>
      <c r="AA662" s="247"/>
    </row>
    <row r="663" spans="1:27" ht="14.25" customHeight="1" x14ac:dyDescent="0.3">
      <c r="A663" s="255"/>
      <c r="B663" s="247"/>
      <c r="C663" s="247"/>
      <c r="D663" s="247"/>
      <c r="E663" s="247"/>
      <c r="F663" s="247"/>
      <c r="G663" s="247"/>
      <c r="H663" s="247"/>
      <c r="I663" s="247"/>
      <c r="J663" s="247"/>
      <c r="K663" s="247"/>
      <c r="L663" s="247"/>
      <c r="M663" s="247"/>
      <c r="N663" s="247"/>
      <c r="O663" s="247"/>
      <c r="P663" s="247"/>
      <c r="Q663" s="247"/>
      <c r="R663" s="247"/>
      <c r="S663" s="247"/>
      <c r="T663" s="247"/>
      <c r="U663" s="247"/>
      <c r="V663" s="247"/>
      <c r="W663" s="247"/>
      <c r="X663" s="247"/>
      <c r="Y663" s="247"/>
      <c r="Z663" s="247"/>
      <c r="AA663" s="247"/>
    </row>
    <row r="664" spans="1:27" ht="14.25" customHeight="1" x14ac:dyDescent="0.3">
      <c r="A664" s="255"/>
      <c r="B664" s="247"/>
      <c r="C664" s="247"/>
      <c r="D664" s="247"/>
      <c r="E664" s="247"/>
      <c r="F664" s="247"/>
      <c r="G664" s="247"/>
      <c r="H664" s="247"/>
      <c r="I664" s="247"/>
      <c r="J664" s="247"/>
      <c r="K664" s="247"/>
      <c r="L664" s="247"/>
      <c r="M664" s="247"/>
      <c r="N664" s="247"/>
      <c r="O664" s="247"/>
      <c r="P664" s="247"/>
      <c r="Q664" s="247"/>
      <c r="R664" s="247"/>
      <c r="S664" s="247"/>
      <c r="T664" s="247"/>
      <c r="U664" s="247"/>
      <c r="V664" s="247"/>
      <c r="W664" s="247"/>
      <c r="X664" s="247"/>
      <c r="Y664" s="247"/>
      <c r="Z664" s="247"/>
      <c r="AA664" s="247"/>
    </row>
    <row r="665" spans="1:27" ht="14.25" customHeight="1" x14ac:dyDescent="0.3">
      <c r="A665" s="255"/>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c r="AA665" s="247"/>
    </row>
    <row r="666" spans="1:27" ht="14.25" customHeight="1" x14ac:dyDescent="0.3">
      <c r="A666" s="255"/>
      <c r="B666" s="247"/>
      <c r="C666" s="247"/>
      <c r="D666" s="247"/>
      <c r="E666" s="247"/>
      <c r="F666" s="247"/>
      <c r="G666" s="247"/>
      <c r="H666" s="247"/>
      <c r="I666" s="247"/>
      <c r="J666" s="247"/>
      <c r="K666" s="247"/>
      <c r="L666" s="247"/>
      <c r="M666" s="247"/>
      <c r="N666" s="247"/>
      <c r="O666" s="247"/>
      <c r="P666" s="247"/>
      <c r="Q666" s="247"/>
      <c r="R666" s="247"/>
      <c r="S666" s="247"/>
      <c r="T666" s="247"/>
      <c r="U666" s="247"/>
      <c r="V666" s="247"/>
      <c r="W666" s="247"/>
      <c r="X666" s="247"/>
      <c r="Y666" s="247"/>
      <c r="Z666" s="247"/>
      <c r="AA666" s="247"/>
    </row>
    <row r="667" spans="1:27" ht="14.25" customHeight="1" x14ac:dyDescent="0.3">
      <c r="A667" s="255"/>
      <c r="B667" s="247"/>
      <c r="C667" s="247"/>
      <c r="D667" s="247"/>
      <c r="E667" s="247"/>
      <c r="F667" s="247"/>
      <c r="G667" s="247"/>
      <c r="H667" s="247"/>
      <c r="I667" s="247"/>
      <c r="J667" s="247"/>
      <c r="K667" s="247"/>
      <c r="L667" s="247"/>
      <c r="M667" s="247"/>
      <c r="N667" s="247"/>
      <c r="O667" s="247"/>
      <c r="P667" s="247"/>
      <c r="Q667" s="247"/>
      <c r="R667" s="247"/>
      <c r="S667" s="247"/>
      <c r="T667" s="247"/>
      <c r="U667" s="247"/>
      <c r="V667" s="247"/>
      <c r="W667" s="247"/>
      <c r="X667" s="247"/>
      <c r="Y667" s="247"/>
      <c r="Z667" s="247"/>
      <c r="AA667" s="247"/>
    </row>
    <row r="668" spans="1:27" ht="14.25" customHeight="1" x14ac:dyDescent="0.3">
      <c r="A668" s="255"/>
      <c r="B668" s="247"/>
      <c r="C668" s="247"/>
      <c r="D668" s="247"/>
      <c r="E668" s="247"/>
      <c r="F668" s="247"/>
      <c r="G668" s="247"/>
      <c r="H668" s="247"/>
      <c r="I668" s="247"/>
      <c r="J668" s="247"/>
      <c r="K668" s="247"/>
      <c r="L668" s="247"/>
      <c r="M668" s="247"/>
      <c r="N668" s="247"/>
      <c r="O668" s="247"/>
      <c r="P668" s="247"/>
      <c r="Q668" s="247"/>
      <c r="R668" s="247"/>
      <c r="S668" s="247"/>
      <c r="T668" s="247"/>
      <c r="U668" s="247"/>
      <c r="V668" s="247"/>
      <c r="W668" s="247"/>
      <c r="X668" s="247"/>
      <c r="Y668" s="247"/>
      <c r="Z668" s="247"/>
      <c r="AA668" s="247"/>
    </row>
    <row r="669" spans="1:27" ht="14.25" customHeight="1" x14ac:dyDescent="0.3">
      <c r="A669" s="255"/>
      <c r="B669" s="247"/>
      <c r="C669" s="247"/>
      <c r="D669" s="247"/>
      <c r="E669" s="247"/>
      <c r="F669" s="247"/>
      <c r="G669" s="247"/>
      <c r="H669" s="247"/>
      <c r="I669" s="247"/>
      <c r="J669" s="247"/>
      <c r="K669" s="247"/>
      <c r="L669" s="247"/>
      <c r="M669" s="247"/>
      <c r="N669" s="247"/>
      <c r="O669" s="247"/>
      <c r="P669" s="247"/>
      <c r="Q669" s="247"/>
      <c r="R669" s="247"/>
      <c r="S669" s="247"/>
      <c r="T669" s="247"/>
      <c r="U669" s="247"/>
      <c r="V669" s="247"/>
      <c r="W669" s="247"/>
      <c r="X669" s="247"/>
      <c r="Y669" s="247"/>
      <c r="Z669" s="247"/>
      <c r="AA669" s="247"/>
    </row>
    <row r="670" spans="1:27" ht="14.25" customHeight="1" x14ac:dyDescent="0.3">
      <c r="A670" s="255"/>
      <c r="B670" s="247"/>
      <c r="C670" s="247"/>
      <c r="D670" s="247"/>
      <c r="E670" s="247"/>
      <c r="F670" s="247"/>
      <c r="G670" s="247"/>
      <c r="H670" s="247"/>
      <c r="I670" s="247"/>
      <c r="J670" s="247"/>
      <c r="K670" s="247"/>
      <c r="L670" s="247"/>
      <c r="M670" s="247"/>
      <c r="N670" s="247"/>
      <c r="O670" s="247"/>
      <c r="P670" s="247"/>
      <c r="Q670" s="247"/>
      <c r="R670" s="247"/>
      <c r="S670" s="247"/>
      <c r="T670" s="247"/>
      <c r="U670" s="247"/>
      <c r="V670" s="247"/>
      <c r="W670" s="247"/>
      <c r="X670" s="247"/>
      <c r="Y670" s="247"/>
      <c r="Z670" s="247"/>
      <c r="AA670" s="247"/>
    </row>
    <row r="671" spans="1:27" ht="14.25" customHeight="1" x14ac:dyDescent="0.3">
      <c r="A671" s="255"/>
      <c r="B671" s="247"/>
      <c r="C671" s="247"/>
      <c r="D671" s="247"/>
      <c r="E671" s="247"/>
      <c r="F671" s="247"/>
      <c r="G671" s="247"/>
      <c r="H671" s="247"/>
      <c r="I671" s="247"/>
      <c r="J671" s="247"/>
      <c r="K671" s="247"/>
      <c r="L671" s="247"/>
      <c r="M671" s="247"/>
      <c r="N671" s="247"/>
      <c r="O671" s="247"/>
      <c r="P671" s="247"/>
      <c r="Q671" s="247"/>
      <c r="R671" s="247"/>
      <c r="S671" s="247"/>
      <c r="T671" s="247"/>
      <c r="U671" s="247"/>
      <c r="V671" s="247"/>
      <c r="W671" s="247"/>
      <c r="X671" s="247"/>
      <c r="Y671" s="247"/>
      <c r="Z671" s="247"/>
      <c r="AA671" s="247"/>
    </row>
    <row r="672" spans="1:27" ht="14.25" customHeight="1" x14ac:dyDescent="0.3">
      <c r="A672" s="255"/>
      <c r="B672" s="247"/>
      <c r="C672" s="247"/>
      <c r="D672" s="247"/>
      <c r="E672" s="247"/>
      <c r="F672" s="247"/>
      <c r="G672" s="247"/>
      <c r="H672" s="247"/>
      <c r="I672" s="247"/>
      <c r="J672" s="247"/>
      <c r="K672" s="247"/>
      <c r="L672" s="247"/>
      <c r="M672" s="247"/>
      <c r="N672" s="247"/>
      <c r="O672" s="247"/>
      <c r="P672" s="247"/>
      <c r="Q672" s="247"/>
      <c r="R672" s="247"/>
      <c r="S672" s="247"/>
      <c r="T672" s="247"/>
      <c r="U672" s="247"/>
      <c r="V672" s="247"/>
      <c r="W672" s="247"/>
      <c r="X672" s="247"/>
      <c r="Y672" s="247"/>
      <c r="Z672" s="247"/>
      <c r="AA672" s="247"/>
    </row>
    <row r="673" spans="1:27" ht="14.25" customHeight="1" x14ac:dyDescent="0.3">
      <c r="A673" s="255"/>
      <c r="B673" s="247"/>
      <c r="C673" s="247"/>
      <c r="D673" s="247"/>
      <c r="E673" s="247"/>
      <c r="F673" s="247"/>
      <c r="G673" s="247"/>
      <c r="H673" s="247"/>
      <c r="I673" s="247"/>
      <c r="J673" s="247"/>
      <c r="K673" s="247"/>
      <c r="L673" s="247"/>
      <c r="M673" s="247"/>
      <c r="N673" s="247"/>
      <c r="O673" s="247"/>
      <c r="P673" s="247"/>
      <c r="Q673" s="247"/>
      <c r="R673" s="247"/>
      <c r="S673" s="247"/>
      <c r="T673" s="247"/>
      <c r="U673" s="247"/>
      <c r="V673" s="247"/>
      <c r="W673" s="247"/>
      <c r="X673" s="247"/>
      <c r="Y673" s="247"/>
      <c r="Z673" s="247"/>
      <c r="AA673" s="247"/>
    </row>
    <row r="674" spans="1:27" ht="14.25" customHeight="1" x14ac:dyDescent="0.3">
      <c r="A674" s="255"/>
      <c r="B674" s="247"/>
      <c r="C674" s="247"/>
      <c r="D674" s="247"/>
      <c r="E674" s="247"/>
      <c r="F674" s="247"/>
      <c r="G674" s="247"/>
      <c r="H674" s="247"/>
      <c r="I674" s="247"/>
      <c r="J674" s="247"/>
      <c r="K674" s="247"/>
      <c r="L674" s="247"/>
      <c r="M674" s="247"/>
      <c r="N674" s="247"/>
      <c r="O674" s="247"/>
      <c r="P674" s="247"/>
      <c r="Q674" s="247"/>
      <c r="R674" s="247"/>
      <c r="S674" s="247"/>
      <c r="T674" s="247"/>
      <c r="U674" s="247"/>
      <c r="V674" s="247"/>
      <c r="W674" s="247"/>
      <c r="X674" s="247"/>
      <c r="Y674" s="247"/>
      <c r="Z674" s="247"/>
      <c r="AA674" s="247"/>
    </row>
    <row r="675" spans="1:27" ht="14.25" customHeight="1" x14ac:dyDescent="0.3">
      <c r="A675" s="255"/>
      <c r="B675" s="247"/>
      <c r="C675" s="247"/>
      <c r="D675" s="247"/>
      <c r="E675" s="247"/>
      <c r="F675" s="247"/>
      <c r="G675" s="247"/>
      <c r="H675" s="247"/>
      <c r="I675" s="247"/>
      <c r="J675" s="247"/>
      <c r="K675" s="247"/>
      <c r="L675" s="247"/>
      <c r="M675" s="247"/>
      <c r="N675" s="247"/>
      <c r="O675" s="247"/>
      <c r="P675" s="247"/>
      <c r="Q675" s="247"/>
      <c r="R675" s="247"/>
      <c r="S675" s="247"/>
      <c r="T675" s="247"/>
      <c r="U675" s="247"/>
      <c r="V675" s="247"/>
      <c r="W675" s="247"/>
      <c r="X675" s="247"/>
      <c r="Y675" s="247"/>
      <c r="Z675" s="247"/>
      <c r="AA675" s="247"/>
    </row>
    <row r="676" spans="1:27" ht="14.25" customHeight="1" x14ac:dyDescent="0.3">
      <c r="A676" s="255"/>
      <c r="B676" s="247"/>
      <c r="C676" s="247"/>
      <c r="D676" s="247"/>
      <c r="E676" s="247"/>
      <c r="F676" s="247"/>
      <c r="G676" s="247"/>
      <c r="H676" s="247"/>
      <c r="I676" s="247"/>
      <c r="J676" s="247"/>
      <c r="K676" s="247"/>
      <c r="L676" s="247"/>
      <c r="M676" s="247"/>
      <c r="N676" s="247"/>
      <c r="O676" s="247"/>
      <c r="P676" s="247"/>
      <c r="Q676" s="247"/>
      <c r="R676" s="247"/>
      <c r="S676" s="247"/>
      <c r="T676" s="247"/>
      <c r="U676" s="247"/>
      <c r="V676" s="247"/>
      <c r="W676" s="247"/>
      <c r="X676" s="247"/>
      <c r="Y676" s="247"/>
      <c r="Z676" s="247"/>
      <c r="AA676" s="247"/>
    </row>
    <row r="677" spans="1:27" ht="14.25" customHeight="1" x14ac:dyDescent="0.3">
      <c r="A677" s="255"/>
      <c r="B677" s="247"/>
      <c r="C677" s="247"/>
      <c r="D677" s="247"/>
      <c r="E677" s="247"/>
      <c r="F677" s="247"/>
      <c r="G677" s="247"/>
      <c r="H677" s="247"/>
      <c r="I677" s="247"/>
      <c r="J677" s="247"/>
      <c r="K677" s="247"/>
      <c r="L677" s="247"/>
      <c r="M677" s="247"/>
      <c r="N677" s="247"/>
      <c r="O677" s="247"/>
      <c r="P677" s="247"/>
      <c r="Q677" s="247"/>
      <c r="R677" s="247"/>
      <c r="S677" s="247"/>
      <c r="T677" s="247"/>
      <c r="U677" s="247"/>
      <c r="V677" s="247"/>
      <c r="W677" s="247"/>
      <c r="X677" s="247"/>
      <c r="Y677" s="247"/>
      <c r="Z677" s="247"/>
      <c r="AA677" s="247"/>
    </row>
    <row r="678" spans="1:27" ht="14.25" customHeight="1" x14ac:dyDescent="0.3">
      <c r="A678" s="255"/>
      <c r="B678" s="247"/>
      <c r="C678" s="247"/>
      <c r="D678" s="247"/>
      <c r="E678" s="247"/>
      <c r="F678" s="247"/>
      <c r="G678" s="247"/>
      <c r="H678" s="247"/>
      <c r="I678" s="247"/>
      <c r="J678" s="247"/>
      <c r="K678" s="247"/>
      <c r="L678" s="247"/>
      <c r="M678" s="247"/>
      <c r="N678" s="247"/>
      <c r="O678" s="247"/>
      <c r="P678" s="247"/>
      <c r="Q678" s="247"/>
      <c r="R678" s="247"/>
      <c r="S678" s="247"/>
      <c r="T678" s="247"/>
      <c r="U678" s="247"/>
      <c r="V678" s="247"/>
      <c r="W678" s="247"/>
      <c r="X678" s="247"/>
      <c r="Y678" s="247"/>
      <c r="Z678" s="247"/>
      <c r="AA678" s="247"/>
    </row>
    <row r="679" spans="1:27" ht="14.25" customHeight="1" x14ac:dyDescent="0.3">
      <c r="A679" s="255"/>
      <c r="B679" s="247"/>
      <c r="C679" s="247"/>
      <c r="D679" s="247"/>
      <c r="E679" s="247"/>
      <c r="F679" s="247"/>
      <c r="G679" s="247"/>
      <c r="H679" s="247"/>
      <c r="I679" s="247"/>
      <c r="J679" s="247"/>
      <c r="K679" s="247"/>
      <c r="L679" s="247"/>
      <c r="M679" s="247"/>
      <c r="N679" s="247"/>
      <c r="O679" s="247"/>
      <c r="P679" s="247"/>
      <c r="Q679" s="247"/>
      <c r="R679" s="247"/>
      <c r="S679" s="247"/>
      <c r="T679" s="247"/>
      <c r="U679" s="247"/>
      <c r="V679" s="247"/>
      <c r="W679" s="247"/>
      <c r="X679" s="247"/>
      <c r="Y679" s="247"/>
      <c r="Z679" s="247"/>
      <c r="AA679" s="247"/>
    </row>
    <row r="680" spans="1:27" ht="14.25" customHeight="1" x14ac:dyDescent="0.3">
      <c r="A680" s="255"/>
      <c r="B680" s="247"/>
      <c r="C680" s="247"/>
      <c r="D680" s="247"/>
      <c r="E680" s="247"/>
      <c r="F680" s="247"/>
      <c r="G680" s="247"/>
      <c r="H680" s="247"/>
      <c r="I680" s="247"/>
      <c r="J680" s="247"/>
      <c r="K680" s="247"/>
      <c r="L680" s="247"/>
      <c r="M680" s="247"/>
      <c r="N680" s="247"/>
      <c r="O680" s="247"/>
      <c r="P680" s="247"/>
      <c r="Q680" s="247"/>
      <c r="R680" s="247"/>
      <c r="S680" s="247"/>
      <c r="T680" s="247"/>
      <c r="U680" s="247"/>
      <c r="V680" s="247"/>
      <c r="W680" s="247"/>
      <c r="X680" s="247"/>
      <c r="Y680" s="247"/>
      <c r="Z680" s="247"/>
      <c r="AA680" s="247"/>
    </row>
    <row r="681" spans="1:27" ht="14.25" customHeight="1" x14ac:dyDescent="0.3">
      <c r="A681" s="255"/>
      <c r="B681" s="247"/>
      <c r="C681" s="247"/>
      <c r="D681" s="247"/>
      <c r="E681" s="247"/>
      <c r="F681" s="247"/>
      <c r="G681" s="247"/>
      <c r="H681" s="247"/>
      <c r="I681" s="247"/>
      <c r="J681" s="247"/>
      <c r="K681" s="247"/>
      <c r="L681" s="247"/>
      <c r="M681" s="247"/>
      <c r="N681" s="247"/>
      <c r="O681" s="247"/>
      <c r="P681" s="247"/>
      <c r="Q681" s="247"/>
      <c r="R681" s="247"/>
      <c r="S681" s="247"/>
      <c r="T681" s="247"/>
      <c r="U681" s="247"/>
      <c r="V681" s="247"/>
      <c r="W681" s="247"/>
      <c r="X681" s="247"/>
      <c r="Y681" s="247"/>
      <c r="Z681" s="247"/>
      <c r="AA681" s="247"/>
    </row>
    <row r="682" spans="1:27" ht="14.25" customHeight="1" x14ac:dyDescent="0.3">
      <c r="A682" s="255"/>
      <c r="B682" s="247"/>
      <c r="C682" s="247"/>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row>
    <row r="683" spans="1:27" ht="14.25" customHeight="1" x14ac:dyDescent="0.3">
      <c r="A683" s="255"/>
      <c r="B683" s="247"/>
      <c r="C683" s="247"/>
      <c r="D683" s="247"/>
      <c r="E683" s="247"/>
      <c r="F683" s="247"/>
      <c r="G683" s="247"/>
      <c r="H683" s="247"/>
      <c r="I683" s="247"/>
      <c r="J683" s="247"/>
      <c r="K683" s="247"/>
      <c r="L683" s="247"/>
      <c r="M683" s="247"/>
      <c r="N683" s="247"/>
      <c r="O683" s="247"/>
      <c r="P683" s="247"/>
      <c r="Q683" s="247"/>
      <c r="R683" s="247"/>
      <c r="S683" s="247"/>
      <c r="T683" s="247"/>
      <c r="U683" s="247"/>
      <c r="V683" s="247"/>
      <c r="W683" s="247"/>
      <c r="X683" s="247"/>
      <c r="Y683" s="247"/>
      <c r="Z683" s="247"/>
      <c r="AA683" s="247"/>
    </row>
    <row r="684" spans="1:27" ht="14.25" customHeight="1" x14ac:dyDescent="0.3">
      <c r="A684" s="255"/>
      <c r="B684" s="247"/>
      <c r="C684" s="247"/>
      <c r="D684" s="247"/>
      <c r="E684" s="247"/>
      <c r="F684" s="247"/>
      <c r="G684" s="247"/>
      <c r="H684" s="247"/>
      <c r="I684" s="247"/>
      <c r="J684" s="247"/>
      <c r="K684" s="247"/>
      <c r="L684" s="247"/>
      <c r="M684" s="247"/>
      <c r="N684" s="247"/>
      <c r="O684" s="247"/>
      <c r="P684" s="247"/>
      <c r="Q684" s="247"/>
      <c r="R684" s="247"/>
      <c r="S684" s="247"/>
      <c r="T684" s="247"/>
      <c r="U684" s="247"/>
      <c r="V684" s="247"/>
      <c r="W684" s="247"/>
      <c r="X684" s="247"/>
      <c r="Y684" s="247"/>
      <c r="Z684" s="247"/>
      <c r="AA684" s="247"/>
    </row>
    <row r="685" spans="1:27" ht="14.25" customHeight="1" x14ac:dyDescent="0.3">
      <c r="A685" s="255"/>
      <c r="B685" s="247"/>
      <c r="C685" s="247"/>
      <c r="D685" s="247"/>
      <c r="E685" s="247"/>
      <c r="F685" s="247"/>
      <c r="G685" s="247"/>
      <c r="H685" s="247"/>
      <c r="I685" s="247"/>
      <c r="J685" s="247"/>
      <c r="K685" s="247"/>
      <c r="L685" s="247"/>
      <c r="M685" s="247"/>
      <c r="N685" s="247"/>
      <c r="O685" s="247"/>
      <c r="P685" s="247"/>
      <c r="Q685" s="247"/>
      <c r="R685" s="247"/>
      <c r="S685" s="247"/>
      <c r="T685" s="247"/>
      <c r="U685" s="247"/>
      <c r="V685" s="247"/>
      <c r="W685" s="247"/>
      <c r="X685" s="247"/>
      <c r="Y685" s="247"/>
      <c r="Z685" s="247"/>
      <c r="AA685" s="247"/>
    </row>
    <row r="686" spans="1:27" ht="14.25" customHeight="1" x14ac:dyDescent="0.3">
      <c r="A686" s="255"/>
      <c r="B686" s="247"/>
      <c r="C686" s="247"/>
      <c r="D686" s="247"/>
      <c r="E686" s="247"/>
      <c r="F686" s="247"/>
      <c r="G686" s="247"/>
      <c r="H686" s="247"/>
      <c r="I686" s="247"/>
      <c r="J686" s="247"/>
      <c r="K686" s="247"/>
      <c r="L686" s="247"/>
      <c r="M686" s="247"/>
      <c r="N686" s="247"/>
      <c r="O686" s="247"/>
      <c r="P686" s="247"/>
      <c r="Q686" s="247"/>
      <c r="R686" s="247"/>
      <c r="S686" s="247"/>
      <c r="T686" s="247"/>
      <c r="U686" s="247"/>
      <c r="V686" s="247"/>
      <c r="W686" s="247"/>
      <c r="X686" s="247"/>
      <c r="Y686" s="247"/>
      <c r="Z686" s="247"/>
      <c r="AA686" s="247"/>
    </row>
    <row r="687" spans="1:27" ht="14.25" customHeight="1" x14ac:dyDescent="0.3">
      <c r="A687" s="255"/>
      <c r="B687" s="247"/>
      <c r="C687" s="247"/>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c r="AA687" s="247"/>
    </row>
    <row r="688" spans="1:27" ht="14.25" customHeight="1" x14ac:dyDescent="0.3">
      <c r="A688" s="255"/>
      <c r="B688" s="247"/>
      <c r="C688" s="247"/>
      <c r="D688" s="247"/>
      <c r="E688" s="247"/>
      <c r="F688" s="247"/>
      <c r="G688" s="247"/>
      <c r="H688" s="247"/>
      <c r="I688" s="247"/>
      <c r="J688" s="247"/>
      <c r="K688" s="247"/>
      <c r="L688" s="247"/>
      <c r="M688" s="247"/>
      <c r="N688" s="247"/>
      <c r="O688" s="247"/>
      <c r="P688" s="247"/>
      <c r="Q688" s="247"/>
      <c r="R688" s="247"/>
      <c r="S688" s="247"/>
      <c r="T688" s="247"/>
      <c r="U688" s="247"/>
      <c r="V688" s="247"/>
      <c r="W688" s="247"/>
      <c r="X688" s="247"/>
      <c r="Y688" s="247"/>
      <c r="Z688" s="247"/>
      <c r="AA688" s="247"/>
    </row>
    <row r="689" spans="1:27" ht="14.25" customHeight="1" x14ac:dyDescent="0.3">
      <c r="A689" s="255"/>
      <c r="B689" s="247"/>
      <c r="C689" s="247"/>
      <c r="D689" s="247"/>
      <c r="E689" s="247"/>
      <c r="F689" s="247"/>
      <c r="G689" s="247"/>
      <c r="H689" s="247"/>
      <c r="I689" s="247"/>
      <c r="J689" s="247"/>
      <c r="K689" s="247"/>
      <c r="L689" s="247"/>
      <c r="M689" s="247"/>
      <c r="N689" s="247"/>
      <c r="O689" s="247"/>
      <c r="P689" s="247"/>
      <c r="Q689" s="247"/>
      <c r="R689" s="247"/>
      <c r="S689" s="247"/>
      <c r="T689" s="247"/>
      <c r="U689" s="247"/>
      <c r="V689" s="247"/>
      <c r="W689" s="247"/>
      <c r="X689" s="247"/>
      <c r="Y689" s="247"/>
      <c r="Z689" s="247"/>
      <c r="AA689" s="247"/>
    </row>
    <row r="690" spans="1:27" ht="14.25" customHeight="1" x14ac:dyDescent="0.3">
      <c r="A690" s="255"/>
      <c r="B690" s="247"/>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row>
    <row r="691" spans="1:27" ht="14.25" customHeight="1" x14ac:dyDescent="0.3">
      <c r="A691" s="255"/>
      <c r="B691" s="247"/>
      <c r="C691" s="247"/>
      <c r="D691" s="247"/>
      <c r="E691" s="247"/>
      <c r="F691" s="247"/>
      <c r="G691" s="247"/>
      <c r="H691" s="247"/>
      <c r="I691" s="247"/>
      <c r="J691" s="247"/>
      <c r="K691" s="247"/>
      <c r="L691" s="247"/>
      <c r="M691" s="247"/>
      <c r="N691" s="247"/>
      <c r="O691" s="247"/>
      <c r="P691" s="247"/>
      <c r="Q691" s="247"/>
      <c r="R691" s="247"/>
      <c r="S691" s="247"/>
      <c r="T691" s="247"/>
      <c r="U691" s="247"/>
      <c r="V691" s="247"/>
      <c r="W691" s="247"/>
      <c r="X691" s="247"/>
      <c r="Y691" s="247"/>
      <c r="Z691" s="247"/>
      <c r="AA691" s="247"/>
    </row>
    <row r="692" spans="1:27" ht="14.25" customHeight="1" x14ac:dyDescent="0.3">
      <c r="A692" s="255"/>
      <c r="B692" s="247"/>
      <c r="C692" s="247"/>
      <c r="D692" s="247"/>
      <c r="E692" s="247"/>
      <c r="F692" s="247"/>
      <c r="G692" s="247"/>
      <c r="H692" s="247"/>
      <c r="I692" s="247"/>
      <c r="J692" s="247"/>
      <c r="K692" s="247"/>
      <c r="L692" s="247"/>
      <c r="M692" s="247"/>
      <c r="N692" s="247"/>
      <c r="O692" s="247"/>
      <c r="P692" s="247"/>
      <c r="Q692" s="247"/>
      <c r="R692" s="247"/>
      <c r="S692" s="247"/>
      <c r="T692" s="247"/>
      <c r="U692" s="247"/>
      <c r="V692" s="247"/>
      <c r="W692" s="247"/>
      <c r="X692" s="247"/>
      <c r="Y692" s="247"/>
      <c r="Z692" s="247"/>
      <c r="AA692" s="247"/>
    </row>
    <row r="693" spans="1:27" ht="14.25" customHeight="1" x14ac:dyDescent="0.3">
      <c r="A693" s="255"/>
      <c r="B693" s="247"/>
      <c r="C693" s="247"/>
      <c r="D693" s="247"/>
      <c r="E693" s="247"/>
      <c r="F693" s="247"/>
      <c r="G693" s="247"/>
      <c r="H693" s="247"/>
      <c r="I693" s="247"/>
      <c r="J693" s="247"/>
      <c r="K693" s="247"/>
      <c r="L693" s="247"/>
      <c r="M693" s="247"/>
      <c r="N693" s="247"/>
      <c r="O693" s="247"/>
      <c r="P693" s="247"/>
      <c r="Q693" s="247"/>
      <c r="R693" s="247"/>
      <c r="S693" s="247"/>
      <c r="T693" s="247"/>
      <c r="U693" s="247"/>
      <c r="V693" s="247"/>
      <c r="W693" s="247"/>
      <c r="X693" s="247"/>
      <c r="Y693" s="247"/>
      <c r="Z693" s="247"/>
      <c r="AA693" s="247"/>
    </row>
    <row r="694" spans="1:27" ht="14.25" customHeight="1" x14ac:dyDescent="0.3">
      <c r="A694" s="255"/>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c r="AA694" s="247"/>
    </row>
    <row r="695" spans="1:27" ht="14.25" customHeight="1" x14ac:dyDescent="0.3">
      <c r="A695" s="255"/>
      <c r="B695" s="247"/>
      <c r="C695" s="247"/>
      <c r="D695" s="247"/>
      <c r="E695" s="247"/>
      <c r="F695" s="247"/>
      <c r="G695" s="247"/>
      <c r="H695" s="247"/>
      <c r="I695" s="247"/>
      <c r="J695" s="247"/>
      <c r="K695" s="247"/>
      <c r="L695" s="247"/>
      <c r="M695" s="247"/>
      <c r="N695" s="247"/>
      <c r="O695" s="247"/>
      <c r="P695" s="247"/>
      <c r="Q695" s="247"/>
      <c r="R695" s="247"/>
      <c r="S695" s="247"/>
      <c r="T695" s="247"/>
      <c r="U695" s="247"/>
      <c r="V695" s="247"/>
      <c r="W695" s="247"/>
      <c r="X695" s="247"/>
      <c r="Y695" s="247"/>
      <c r="Z695" s="247"/>
      <c r="AA695" s="247"/>
    </row>
    <row r="696" spans="1:27" ht="14.25" customHeight="1" x14ac:dyDescent="0.3">
      <c r="A696" s="255"/>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c r="AA696" s="247"/>
    </row>
    <row r="697" spans="1:27" ht="14.25" customHeight="1" x14ac:dyDescent="0.3">
      <c r="A697" s="255"/>
      <c r="B697" s="247"/>
      <c r="C697" s="247"/>
      <c r="D697" s="247"/>
      <c r="E697" s="247"/>
      <c r="F697" s="247"/>
      <c r="G697" s="247"/>
      <c r="H697" s="247"/>
      <c r="I697" s="247"/>
      <c r="J697" s="247"/>
      <c r="K697" s="247"/>
      <c r="L697" s="247"/>
      <c r="M697" s="247"/>
      <c r="N697" s="247"/>
      <c r="O697" s="247"/>
      <c r="P697" s="247"/>
      <c r="Q697" s="247"/>
      <c r="R697" s="247"/>
      <c r="S697" s="247"/>
      <c r="T697" s="247"/>
      <c r="U697" s="247"/>
      <c r="V697" s="247"/>
      <c r="W697" s="247"/>
      <c r="X697" s="247"/>
      <c r="Y697" s="247"/>
      <c r="Z697" s="247"/>
      <c r="AA697" s="247"/>
    </row>
    <row r="698" spans="1:27" ht="14.25" customHeight="1" x14ac:dyDescent="0.3">
      <c r="A698" s="255"/>
      <c r="B698" s="247"/>
      <c r="C698" s="247"/>
      <c r="D698" s="247"/>
      <c r="E698" s="247"/>
      <c r="F698" s="247"/>
      <c r="G698" s="247"/>
      <c r="H698" s="247"/>
      <c r="I698" s="247"/>
      <c r="J698" s="247"/>
      <c r="K698" s="247"/>
      <c r="L698" s="247"/>
      <c r="M698" s="247"/>
      <c r="N698" s="247"/>
      <c r="O698" s="247"/>
      <c r="P698" s="247"/>
      <c r="Q698" s="247"/>
      <c r="R698" s="247"/>
      <c r="S698" s="247"/>
      <c r="T698" s="247"/>
      <c r="U698" s="247"/>
      <c r="V698" s="247"/>
      <c r="W698" s="247"/>
      <c r="X698" s="247"/>
      <c r="Y698" s="247"/>
      <c r="Z698" s="247"/>
      <c r="AA698" s="247"/>
    </row>
    <row r="699" spans="1:27" ht="14.25" customHeight="1" x14ac:dyDescent="0.3">
      <c r="A699" s="255"/>
      <c r="B699" s="247"/>
      <c r="C699" s="247"/>
      <c r="D699" s="247"/>
      <c r="E699" s="247"/>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row>
    <row r="700" spans="1:27" ht="14.25" customHeight="1" x14ac:dyDescent="0.3">
      <c r="A700" s="255"/>
      <c r="B700" s="247"/>
      <c r="C700" s="247"/>
      <c r="D700" s="247"/>
      <c r="E700" s="247"/>
      <c r="F700" s="247"/>
      <c r="G700" s="247"/>
      <c r="H700" s="247"/>
      <c r="I700" s="247"/>
      <c r="J700" s="247"/>
      <c r="K700" s="247"/>
      <c r="L700" s="247"/>
      <c r="M700" s="247"/>
      <c r="N700" s="247"/>
      <c r="O700" s="247"/>
      <c r="P700" s="247"/>
      <c r="Q700" s="247"/>
      <c r="R700" s="247"/>
      <c r="S700" s="247"/>
      <c r="T700" s="247"/>
      <c r="U700" s="247"/>
      <c r="V700" s="247"/>
      <c r="W700" s="247"/>
      <c r="X700" s="247"/>
      <c r="Y700" s="247"/>
      <c r="Z700" s="247"/>
      <c r="AA700" s="247"/>
    </row>
    <row r="701" spans="1:27" ht="14.25" customHeight="1" x14ac:dyDescent="0.3">
      <c r="A701" s="255"/>
      <c r="B701" s="247"/>
      <c r="C701" s="247"/>
      <c r="D701" s="247"/>
      <c r="E701" s="247"/>
      <c r="F701" s="247"/>
      <c r="G701" s="247"/>
      <c r="H701" s="247"/>
      <c r="I701" s="247"/>
      <c r="J701" s="247"/>
      <c r="K701" s="247"/>
      <c r="L701" s="247"/>
      <c r="M701" s="247"/>
      <c r="N701" s="247"/>
      <c r="O701" s="247"/>
      <c r="P701" s="247"/>
      <c r="Q701" s="247"/>
      <c r="R701" s="247"/>
      <c r="S701" s="247"/>
      <c r="T701" s="247"/>
      <c r="U701" s="247"/>
      <c r="V701" s="247"/>
      <c r="W701" s="247"/>
      <c r="X701" s="247"/>
      <c r="Y701" s="247"/>
      <c r="Z701" s="247"/>
      <c r="AA701" s="247"/>
    </row>
    <row r="702" spans="1:27" ht="14.25" customHeight="1" x14ac:dyDescent="0.3">
      <c r="A702" s="255"/>
      <c r="B702" s="247"/>
      <c r="C702" s="247"/>
      <c r="D702" s="247"/>
      <c r="E702" s="247"/>
      <c r="F702" s="247"/>
      <c r="G702" s="247"/>
      <c r="H702" s="247"/>
      <c r="I702" s="247"/>
      <c r="J702" s="247"/>
      <c r="K702" s="247"/>
      <c r="L702" s="247"/>
      <c r="M702" s="247"/>
      <c r="N702" s="247"/>
      <c r="O702" s="247"/>
      <c r="P702" s="247"/>
      <c r="Q702" s="247"/>
      <c r="R702" s="247"/>
      <c r="S702" s="247"/>
      <c r="T702" s="247"/>
      <c r="U702" s="247"/>
      <c r="V702" s="247"/>
      <c r="W702" s="247"/>
      <c r="X702" s="247"/>
      <c r="Y702" s="247"/>
      <c r="Z702" s="247"/>
      <c r="AA702" s="247"/>
    </row>
    <row r="703" spans="1:27" ht="14.25" customHeight="1" x14ac:dyDescent="0.3">
      <c r="A703" s="255"/>
      <c r="B703" s="247"/>
      <c r="C703" s="247"/>
      <c r="D703" s="247"/>
      <c r="E703" s="247"/>
      <c r="F703" s="247"/>
      <c r="G703" s="247"/>
      <c r="H703" s="247"/>
      <c r="I703" s="247"/>
      <c r="J703" s="247"/>
      <c r="K703" s="247"/>
      <c r="L703" s="247"/>
      <c r="M703" s="247"/>
      <c r="N703" s="247"/>
      <c r="O703" s="247"/>
      <c r="P703" s="247"/>
      <c r="Q703" s="247"/>
      <c r="R703" s="247"/>
      <c r="S703" s="247"/>
      <c r="T703" s="247"/>
      <c r="U703" s="247"/>
      <c r="V703" s="247"/>
      <c r="W703" s="247"/>
      <c r="X703" s="247"/>
      <c r="Y703" s="247"/>
      <c r="Z703" s="247"/>
      <c r="AA703" s="247"/>
    </row>
    <row r="704" spans="1:27" ht="14.25" customHeight="1" x14ac:dyDescent="0.3">
      <c r="A704" s="255"/>
      <c r="B704" s="247"/>
      <c r="C704" s="247"/>
      <c r="D704" s="247"/>
      <c r="E704" s="247"/>
      <c r="F704" s="247"/>
      <c r="G704" s="247"/>
      <c r="H704" s="247"/>
      <c r="I704" s="247"/>
      <c r="J704" s="247"/>
      <c r="K704" s="247"/>
      <c r="L704" s="247"/>
      <c r="M704" s="247"/>
      <c r="N704" s="247"/>
      <c r="O704" s="247"/>
      <c r="P704" s="247"/>
      <c r="Q704" s="247"/>
      <c r="R704" s="247"/>
      <c r="S704" s="247"/>
      <c r="T704" s="247"/>
      <c r="U704" s="247"/>
      <c r="V704" s="247"/>
      <c r="W704" s="247"/>
      <c r="X704" s="247"/>
      <c r="Y704" s="247"/>
      <c r="Z704" s="247"/>
      <c r="AA704" s="247"/>
    </row>
    <row r="705" spans="1:27" ht="14.25" customHeight="1" x14ac:dyDescent="0.3">
      <c r="A705" s="255"/>
      <c r="B705" s="247"/>
      <c r="C705" s="247"/>
      <c r="D705" s="247"/>
      <c r="E705" s="247"/>
      <c r="F705" s="247"/>
      <c r="G705" s="247"/>
      <c r="H705" s="247"/>
      <c r="I705" s="247"/>
      <c r="J705" s="247"/>
      <c r="K705" s="247"/>
      <c r="L705" s="247"/>
      <c r="M705" s="247"/>
      <c r="N705" s="247"/>
      <c r="O705" s="247"/>
      <c r="P705" s="247"/>
      <c r="Q705" s="247"/>
      <c r="R705" s="247"/>
      <c r="S705" s="247"/>
      <c r="T705" s="247"/>
      <c r="U705" s="247"/>
      <c r="V705" s="247"/>
      <c r="W705" s="247"/>
      <c r="X705" s="247"/>
      <c r="Y705" s="247"/>
      <c r="Z705" s="247"/>
      <c r="AA705" s="247"/>
    </row>
    <row r="706" spans="1:27" ht="14.25" customHeight="1" x14ac:dyDescent="0.3">
      <c r="A706" s="255"/>
      <c r="B706" s="247"/>
      <c r="C706" s="247"/>
      <c r="D706" s="247"/>
      <c r="E706" s="247"/>
      <c r="F706" s="247"/>
      <c r="G706" s="247"/>
      <c r="H706" s="247"/>
      <c r="I706" s="247"/>
      <c r="J706" s="247"/>
      <c r="K706" s="247"/>
      <c r="L706" s="247"/>
      <c r="M706" s="247"/>
      <c r="N706" s="247"/>
      <c r="O706" s="247"/>
      <c r="P706" s="247"/>
      <c r="Q706" s="247"/>
      <c r="R706" s="247"/>
      <c r="S706" s="247"/>
      <c r="T706" s="247"/>
      <c r="U706" s="247"/>
      <c r="V706" s="247"/>
      <c r="W706" s="247"/>
      <c r="X706" s="247"/>
      <c r="Y706" s="247"/>
      <c r="Z706" s="247"/>
      <c r="AA706" s="247"/>
    </row>
    <row r="707" spans="1:27" ht="14.25" customHeight="1" x14ac:dyDescent="0.3">
      <c r="A707" s="255"/>
      <c r="B707" s="247"/>
      <c r="C707" s="247"/>
      <c r="D707" s="247"/>
      <c r="E707" s="247"/>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row>
    <row r="708" spans="1:27" ht="14.25" customHeight="1" x14ac:dyDescent="0.3">
      <c r="A708" s="255"/>
      <c r="B708" s="247"/>
      <c r="C708" s="247"/>
      <c r="D708" s="247"/>
      <c r="E708" s="247"/>
      <c r="F708" s="247"/>
      <c r="G708" s="247"/>
      <c r="H708" s="247"/>
      <c r="I708" s="247"/>
      <c r="J708" s="247"/>
      <c r="K708" s="247"/>
      <c r="L708" s="247"/>
      <c r="M708" s="247"/>
      <c r="N708" s="247"/>
      <c r="O708" s="247"/>
      <c r="P708" s="247"/>
      <c r="Q708" s="247"/>
      <c r="R708" s="247"/>
      <c r="S708" s="247"/>
      <c r="T708" s="247"/>
      <c r="U708" s="247"/>
      <c r="V708" s="247"/>
      <c r="W708" s="247"/>
      <c r="X708" s="247"/>
      <c r="Y708" s="247"/>
      <c r="Z708" s="247"/>
      <c r="AA708" s="247"/>
    </row>
    <row r="709" spans="1:27" ht="14.25" customHeight="1" x14ac:dyDescent="0.3">
      <c r="A709" s="255"/>
      <c r="B709" s="247"/>
      <c r="C709" s="247"/>
      <c r="D709" s="247"/>
      <c r="E709" s="247"/>
      <c r="F709" s="247"/>
      <c r="G709" s="247"/>
      <c r="H709" s="247"/>
      <c r="I709" s="247"/>
      <c r="J709" s="247"/>
      <c r="K709" s="247"/>
      <c r="L709" s="247"/>
      <c r="M709" s="247"/>
      <c r="N709" s="247"/>
      <c r="O709" s="247"/>
      <c r="P709" s="247"/>
      <c r="Q709" s="247"/>
      <c r="R709" s="247"/>
      <c r="S709" s="247"/>
      <c r="T709" s="247"/>
      <c r="U709" s="247"/>
      <c r="V709" s="247"/>
      <c r="W709" s="247"/>
      <c r="X709" s="247"/>
      <c r="Y709" s="247"/>
      <c r="Z709" s="247"/>
      <c r="AA709" s="247"/>
    </row>
    <row r="710" spans="1:27" ht="14.25" customHeight="1" x14ac:dyDescent="0.3">
      <c r="A710" s="255"/>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row>
    <row r="711" spans="1:27" ht="14.25" customHeight="1" x14ac:dyDescent="0.3">
      <c r="A711" s="255"/>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row>
    <row r="712" spans="1:27" ht="14.25" customHeight="1" x14ac:dyDescent="0.3">
      <c r="A712" s="255"/>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row>
    <row r="713" spans="1:27" ht="14.25" customHeight="1" x14ac:dyDescent="0.3">
      <c r="A713" s="255"/>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c r="AA713" s="247"/>
    </row>
    <row r="714" spans="1:27" ht="14.25" customHeight="1" x14ac:dyDescent="0.3">
      <c r="A714" s="255"/>
      <c r="B714" s="247"/>
      <c r="C714" s="247"/>
      <c r="D714" s="247"/>
      <c r="E714" s="247"/>
      <c r="F714" s="247"/>
      <c r="G714" s="247"/>
      <c r="H714" s="247"/>
      <c r="I714" s="247"/>
      <c r="J714" s="247"/>
      <c r="K714" s="247"/>
      <c r="L714" s="247"/>
      <c r="M714" s="247"/>
      <c r="N714" s="247"/>
      <c r="O714" s="247"/>
      <c r="P714" s="247"/>
      <c r="Q714" s="247"/>
      <c r="R714" s="247"/>
      <c r="S714" s="247"/>
      <c r="T714" s="247"/>
      <c r="U714" s="247"/>
      <c r="V714" s="247"/>
      <c r="W714" s="247"/>
      <c r="X714" s="247"/>
      <c r="Y714" s="247"/>
      <c r="Z714" s="247"/>
      <c r="AA714" s="247"/>
    </row>
    <row r="715" spans="1:27" ht="14.25" customHeight="1" x14ac:dyDescent="0.3">
      <c r="A715" s="255"/>
      <c r="B715" s="247"/>
      <c r="C715" s="247"/>
      <c r="D715" s="247"/>
      <c r="E715" s="247"/>
      <c r="F715" s="247"/>
      <c r="G715" s="247"/>
      <c r="H715" s="247"/>
      <c r="I715" s="247"/>
      <c r="J715" s="247"/>
      <c r="K715" s="247"/>
      <c r="L715" s="247"/>
      <c r="M715" s="247"/>
      <c r="N715" s="247"/>
      <c r="O715" s="247"/>
      <c r="P715" s="247"/>
      <c r="Q715" s="247"/>
      <c r="R715" s="247"/>
      <c r="S715" s="247"/>
      <c r="T715" s="247"/>
      <c r="U715" s="247"/>
      <c r="V715" s="247"/>
      <c r="W715" s="247"/>
      <c r="X715" s="247"/>
      <c r="Y715" s="247"/>
      <c r="Z715" s="247"/>
      <c r="AA715" s="247"/>
    </row>
    <row r="716" spans="1:27" ht="14.25" customHeight="1" x14ac:dyDescent="0.3">
      <c r="A716" s="255"/>
      <c r="B716" s="247"/>
      <c r="C716" s="247"/>
      <c r="D716" s="247"/>
      <c r="E716" s="247"/>
      <c r="F716" s="247"/>
      <c r="G716" s="247"/>
      <c r="H716" s="247"/>
      <c r="I716" s="247"/>
      <c r="J716" s="247"/>
      <c r="K716" s="247"/>
      <c r="L716" s="247"/>
      <c r="M716" s="247"/>
      <c r="N716" s="247"/>
      <c r="O716" s="247"/>
      <c r="P716" s="247"/>
      <c r="Q716" s="247"/>
      <c r="R716" s="247"/>
      <c r="S716" s="247"/>
      <c r="T716" s="247"/>
      <c r="U716" s="247"/>
      <c r="V716" s="247"/>
      <c r="W716" s="247"/>
      <c r="X716" s="247"/>
      <c r="Y716" s="247"/>
      <c r="Z716" s="247"/>
      <c r="AA716" s="247"/>
    </row>
    <row r="717" spans="1:27" ht="14.25" customHeight="1" x14ac:dyDescent="0.3">
      <c r="A717" s="255"/>
      <c r="B717" s="247"/>
      <c r="C717" s="247"/>
      <c r="D717" s="247"/>
      <c r="E717" s="247"/>
      <c r="F717" s="247"/>
      <c r="G717" s="247"/>
      <c r="H717" s="247"/>
      <c r="I717" s="247"/>
      <c r="J717" s="247"/>
      <c r="K717" s="247"/>
      <c r="L717" s="247"/>
      <c r="M717" s="247"/>
      <c r="N717" s="247"/>
      <c r="O717" s="247"/>
      <c r="P717" s="247"/>
      <c r="Q717" s="247"/>
      <c r="R717" s="247"/>
      <c r="S717" s="247"/>
      <c r="T717" s="247"/>
      <c r="U717" s="247"/>
      <c r="V717" s="247"/>
      <c r="W717" s="247"/>
      <c r="X717" s="247"/>
      <c r="Y717" s="247"/>
      <c r="Z717" s="247"/>
      <c r="AA717" s="247"/>
    </row>
    <row r="718" spans="1:27" ht="14.25" customHeight="1" x14ac:dyDescent="0.3">
      <c r="A718" s="255"/>
      <c r="B718" s="247"/>
      <c r="C718" s="247"/>
      <c r="D718" s="247"/>
      <c r="E718" s="247"/>
      <c r="F718" s="247"/>
      <c r="G718" s="247"/>
      <c r="H718" s="247"/>
      <c r="I718" s="247"/>
      <c r="J718" s="247"/>
      <c r="K718" s="247"/>
      <c r="L718" s="247"/>
      <c r="M718" s="247"/>
      <c r="N718" s="247"/>
      <c r="O718" s="247"/>
      <c r="P718" s="247"/>
      <c r="Q718" s="247"/>
      <c r="R718" s="247"/>
      <c r="S718" s="247"/>
      <c r="T718" s="247"/>
      <c r="U718" s="247"/>
      <c r="V718" s="247"/>
      <c r="W718" s="247"/>
      <c r="X718" s="247"/>
      <c r="Y718" s="247"/>
      <c r="Z718" s="247"/>
      <c r="AA718" s="247"/>
    </row>
    <row r="719" spans="1:27" ht="14.25" customHeight="1" x14ac:dyDescent="0.3">
      <c r="A719" s="255"/>
      <c r="B719" s="247"/>
      <c r="C719" s="247"/>
      <c r="D719" s="247"/>
      <c r="E719" s="247"/>
      <c r="F719" s="247"/>
      <c r="G719" s="247"/>
      <c r="H719" s="247"/>
      <c r="I719" s="247"/>
      <c r="J719" s="247"/>
      <c r="K719" s="247"/>
      <c r="L719" s="247"/>
      <c r="M719" s="247"/>
      <c r="N719" s="247"/>
      <c r="O719" s="247"/>
      <c r="P719" s="247"/>
      <c r="Q719" s="247"/>
      <c r="R719" s="247"/>
      <c r="S719" s="247"/>
      <c r="T719" s="247"/>
      <c r="U719" s="247"/>
      <c r="V719" s="247"/>
      <c r="W719" s="247"/>
      <c r="X719" s="247"/>
      <c r="Y719" s="247"/>
      <c r="Z719" s="247"/>
      <c r="AA719" s="247"/>
    </row>
    <row r="720" spans="1:27" ht="14.25" customHeight="1" x14ac:dyDescent="0.3">
      <c r="A720" s="255"/>
      <c r="B720" s="247"/>
      <c r="C720" s="247"/>
      <c r="D720" s="247"/>
      <c r="E720" s="247"/>
      <c r="F720" s="247"/>
      <c r="G720" s="247"/>
      <c r="H720" s="247"/>
      <c r="I720" s="247"/>
      <c r="J720" s="247"/>
      <c r="K720" s="247"/>
      <c r="L720" s="247"/>
      <c r="M720" s="247"/>
      <c r="N720" s="247"/>
      <c r="O720" s="247"/>
      <c r="P720" s="247"/>
      <c r="Q720" s="247"/>
      <c r="R720" s="247"/>
      <c r="S720" s="247"/>
      <c r="T720" s="247"/>
      <c r="U720" s="247"/>
      <c r="V720" s="247"/>
      <c r="W720" s="247"/>
      <c r="X720" s="247"/>
      <c r="Y720" s="247"/>
      <c r="Z720" s="247"/>
      <c r="AA720" s="247"/>
    </row>
    <row r="721" spans="1:27" ht="14.25" customHeight="1" x14ac:dyDescent="0.3">
      <c r="A721" s="255"/>
      <c r="B721" s="247"/>
      <c r="C721" s="247"/>
      <c r="D721" s="247"/>
      <c r="E721" s="247"/>
      <c r="F721" s="247"/>
      <c r="G721" s="247"/>
      <c r="H721" s="247"/>
      <c r="I721" s="247"/>
      <c r="J721" s="247"/>
      <c r="K721" s="247"/>
      <c r="L721" s="247"/>
      <c r="M721" s="247"/>
      <c r="N721" s="247"/>
      <c r="O721" s="247"/>
      <c r="P721" s="247"/>
      <c r="Q721" s="247"/>
      <c r="R721" s="247"/>
      <c r="S721" s="247"/>
      <c r="T721" s="247"/>
      <c r="U721" s="247"/>
      <c r="V721" s="247"/>
      <c r="W721" s="247"/>
      <c r="X721" s="247"/>
      <c r="Y721" s="247"/>
      <c r="Z721" s="247"/>
      <c r="AA721" s="247"/>
    </row>
    <row r="722" spans="1:27" ht="14.25" customHeight="1" x14ac:dyDescent="0.3">
      <c r="A722" s="255"/>
      <c r="B722" s="247"/>
      <c r="C722" s="247"/>
      <c r="D722" s="247"/>
      <c r="E722" s="247"/>
      <c r="F722" s="247"/>
      <c r="G722" s="247"/>
      <c r="H722" s="247"/>
      <c r="I722" s="247"/>
      <c r="J722" s="247"/>
      <c r="K722" s="247"/>
      <c r="L722" s="247"/>
      <c r="M722" s="247"/>
      <c r="N722" s="247"/>
      <c r="O722" s="247"/>
      <c r="P722" s="247"/>
      <c r="Q722" s="247"/>
      <c r="R722" s="247"/>
      <c r="S722" s="247"/>
      <c r="T722" s="247"/>
      <c r="U722" s="247"/>
      <c r="V722" s="247"/>
      <c r="W722" s="247"/>
      <c r="X722" s="247"/>
      <c r="Y722" s="247"/>
      <c r="Z722" s="247"/>
      <c r="AA722" s="247"/>
    </row>
    <row r="723" spans="1:27" ht="14.25" customHeight="1" x14ac:dyDescent="0.3">
      <c r="A723" s="255"/>
      <c r="B723" s="247"/>
      <c r="C723" s="247"/>
      <c r="D723" s="247"/>
      <c r="E723" s="247"/>
      <c r="F723" s="247"/>
      <c r="G723" s="247"/>
      <c r="H723" s="247"/>
      <c r="I723" s="247"/>
      <c r="J723" s="247"/>
      <c r="K723" s="247"/>
      <c r="L723" s="247"/>
      <c r="M723" s="247"/>
      <c r="N723" s="247"/>
      <c r="O723" s="247"/>
      <c r="P723" s="247"/>
      <c r="Q723" s="247"/>
      <c r="R723" s="247"/>
      <c r="S723" s="247"/>
      <c r="T723" s="247"/>
      <c r="U723" s="247"/>
      <c r="V723" s="247"/>
      <c r="W723" s="247"/>
      <c r="X723" s="247"/>
      <c r="Y723" s="247"/>
      <c r="Z723" s="247"/>
      <c r="AA723" s="247"/>
    </row>
    <row r="724" spans="1:27" ht="14.25" customHeight="1" x14ac:dyDescent="0.3">
      <c r="A724" s="255"/>
      <c r="B724" s="247"/>
      <c r="C724" s="247"/>
      <c r="D724" s="247"/>
      <c r="E724" s="247"/>
      <c r="F724" s="247"/>
      <c r="G724" s="247"/>
      <c r="H724" s="247"/>
      <c r="I724" s="247"/>
      <c r="J724" s="247"/>
      <c r="K724" s="247"/>
      <c r="L724" s="247"/>
      <c r="M724" s="247"/>
      <c r="N724" s="247"/>
      <c r="O724" s="247"/>
      <c r="P724" s="247"/>
      <c r="Q724" s="247"/>
      <c r="R724" s="247"/>
      <c r="S724" s="247"/>
      <c r="T724" s="247"/>
      <c r="U724" s="247"/>
      <c r="V724" s="247"/>
      <c r="W724" s="247"/>
      <c r="X724" s="247"/>
      <c r="Y724" s="247"/>
      <c r="Z724" s="247"/>
      <c r="AA724" s="247"/>
    </row>
    <row r="725" spans="1:27" ht="14.25" customHeight="1" x14ac:dyDescent="0.3">
      <c r="A725" s="255"/>
      <c r="B725" s="247"/>
      <c r="C725" s="247"/>
      <c r="D725" s="247"/>
      <c r="E725" s="247"/>
      <c r="F725" s="247"/>
      <c r="G725" s="247"/>
      <c r="H725" s="247"/>
      <c r="I725" s="247"/>
      <c r="J725" s="247"/>
      <c r="K725" s="247"/>
      <c r="L725" s="247"/>
      <c r="M725" s="247"/>
      <c r="N725" s="247"/>
      <c r="O725" s="247"/>
      <c r="P725" s="247"/>
      <c r="Q725" s="247"/>
      <c r="R725" s="247"/>
      <c r="S725" s="247"/>
      <c r="T725" s="247"/>
      <c r="U725" s="247"/>
      <c r="V725" s="247"/>
      <c r="W725" s="247"/>
      <c r="X725" s="247"/>
      <c r="Y725" s="247"/>
      <c r="Z725" s="247"/>
      <c r="AA725" s="247"/>
    </row>
    <row r="726" spans="1:27" ht="14.25" customHeight="1" x14ac:dyDescent="0.3">
      <c r="A726" s="255"/>
      <c r="B726" s="247"/>
      <c r="C726" s="247"/>
      <c r="D726" s="247"/>
      <c r="E726" s="247"/>
      <c r="F726" s="247"/>
      <c r="G726" s="247"/>
      <c r="H726" s="247"/>
      <c r="I726" s="247"/>
      <c r="J726" s="247"/>
      <c r="K726" s="247"/>
      <c r="L726" s="247"/>
      <c r="M726" s="247"/>
      <c r="N726" s="247"/>
      <c r="O726" s="247"/>
      <c r="P726" s="247"/>
      <c r="Q726" s="247"/>
      <c r="R726" s="247"/>
      <c r="S726" s="247"/>
      <c r="T726" s="247"/>
      <c r="U726" s="247"/>
      <c r="V726" s="247"/>
      <c r="W726" s="247"/>
      <c r="X726" s="247"/>
      <c r="Y726" s="247"/>
      <c r="Z726" s="247"/>
      <c r="AA726" s="247"/>
    </row>
    <row r="727" spans="1:27" ht="14.25" customHeight="1" x14ac:dyDescent="0.3">
      <c r="A727" s="255"/>
      <c r="B727" s="247"/>
      <c r="C727" s="247"/>
      <c r="D727" s="247"/>
      <c r="E727" s="247"/>
      <c r="F727" s="247"/>
      <c r="G727" s="247"/>
      <c r="H727" s="247"/>
      <c r="I727" s="247"/>
      <c r="J727" s="247"/>
      <c r="K727" s="247"/>
      <c r="L727" s="247"/>
      <c r="M727" s="247"/>
      <c r="N727" s="247"/>
      <c r="O727" s="247"/>
      <c r="P727" s="247"/>
      <c r="Q727" s="247"/>
      <c r="R727" s="247"/>
      <c r="S727" s="247"/>
      <c r="T727" s="247"/>
      <c r="U727" s="247"/>
      <c r="V727" s="247"/>
      <c r="W727" s="247"/>
      <c r="X727" s="247"/>
      <c r="Y727" s="247"/>
      <c r="Z727" s="247"/>
      <c r="AA727" s="247"/>
    </row>
    <row r="728" spans="1:27" ht="14.25" customHeight="1" x14ac:dyDescent="0.3">
      <c r="A728" s="255"/>
      <c r="B728" s="247"/>
      <c r="C728" s="247"/>
      <c r="D728" s="247"/>
      <c r="E728" s="247"/>
      <c r="F728" s="247"/>
      <c r="G728" s="247"/>
      <c r="H728" s="247"/>
      <c r="I728" s="247"/>
      <c r="J728" s="247"/>
      <c r="K728" s="247"/>
      <c r="L728" s="247"/>
      <c r="M728" s="247"/>
      <c r="N728" s="247"/>
      <c r="O728" s="247"/>
      <c r="P728" s="247"/>
      <c r="Q728" s="247"/>
      <c r="R728" s="247"/>
      <c r="S728" s="247"/>
      <c r="T728" s="247"/>
      <c r="U728" s="247"/>
      <c r="V728" s="247"/>
      <c r="W728" s="247"/>
      <c r="X728" s="247"/>
      <c r="Y728" s="247"/>
      <c r="Z728" s="247"/>
      <c r="AA728" s="247"/>
    </row>
    <row r="729" spans="1:27" ht="14.25" customHeight="1" x14ac:dyDescent="0.3">
      <c r="A729" s="255"/>
      <c r="B729" s="247"/>
      <c r="C729" s="247"/>
      <c r="D729" s="247"/>
      <c r="E729" s="247"/>
      <c r="F729" s="247"/>
      <c r="G729" s="247"/>
      <c r="H729" s="247"/>
      <c r="I729" s="247"/>
      <c r="J729" s="247"/>
      <c r="K729" s="247"/>
      <c r="L729" s="247"/>
      <c r="M729" s="247"/>
      <c r="N729" s="247"/>
      <c r="O729" s="247"/>
      <c r="P729" s="247"/>
      <c r="Q729" s="247"/>
      <c r="R729" s="247"/>
      <c r="S729" s="247"/>
      <c r="T729" s="247"/>
      <c r="U729" s="247"/>
      <c r="V729" s="247"/>
      <c r="W729" s="247"/>
      <c r="X729" s="247"/>
      <c r="Y729" s="247"/>
      <c r="Z729" s="247"/>
      <c r="AA729" s="247"/>
    </row>
    <row r="730" spans="1:27" ht="14.25" customHeight="1" x14ac:dyDescent="0.3">
      <c r="A730" s="255"/>
      <c r="B730" s="247"/>
      <c r="C730" s="247"/>
      <c r="D730" s="247"/>
      <c r="E730" s="247"/>
      <c r="F730" s="247"/>
      <c r="G730" s="247"/>
      <c r="H730" s="247"/>
      <c r="I730" s="247"/>
      <c r="J730" s="247"/>
      <c r="K730" s="247"/>
      <c r="L730" s="247"/>
      <c r="M730" s="247"/>
      <c r="N730" s="247"/>
      <c r="O730" s="247"/>
      <c r="P730" s="247"/>
      <c r="Q730" s="247"/>
      <c r="R730" s="247"/>
      <c r="S730" s="247"/>
      <c r="T730" s="247"/>
      <c r="U730" s="247"/>
      <c r="V730" s="247"/>
      <c r="W730" s="247"/>
      <c r="X730" s="247"/>
      <c r="Y730" s="247"/>
      <c r="Z730" s="247"/>
      <c r="AA730" s="247"/>
    </row>
    <row r="731" spans="1:27" ht="14.25" customHeight="1" x14ac:dyDescent="0.3">
      <c r="A731" s="255"/>
      <c r="B731" s="247"/>
      <c r="C731" s="247"/>
      <c r="D731" s="247"/>
      <c r="E731" s="247"/>
      <c r="F731" s="247"/>
      <c r="G731" s="247"/>
      <c r="H731" s="247"/>
      <c r="I731" s="247"/>
      <c r="J731" s="247"/>
      <c r="K731" s="247"/>
      <c r="L731" s="247"/>
      <c r="M731" s="247"/>
      <c r="N731" s="247"/>
      <c r="O731" s="247"/>
      <c r="P731" s="247"/>
      <c r="Q731" s="247"/>
      <c r="R731" s="247"/>
      <c r="S731" s="247"/>
      <c r="T731" s="247"/>
      <c r="U731" s="247"/>
      <c r="V731" s="247"/>
      <c r="W731" s="247"/>
      <c r="X731" s="247"/>
      <c r="Y731" s="247"/>
      <c r="Z731" s="247"/>
      <c r="AA731" s="247"/>
    </row>
    <row r="732" spans="1:27" ht="14.25" customHeight="1" x14ac:dyDescent="0.3">
      <c r="A732" s="255"/>
      <c r="B732" s="247"/>
      <c r="C732" s="247"/>
      <c r="D732" s="247"/>
      <c r="E732" s="247"/>
      <c r="F732" s="247"/>
      <c r="G732" s="247"/>
      <c r="H732" s="247"/>
      <c r="I732" s="247"/>
      <c r="J732" s="247"/>
      <c r="K732" s="247"/>
      <c r="L732" s="247"/>
      <c r="M732" s="247"/>
      <c r="N732" s="247"/>
      <c r="O732" s="247"/>
      <c r="P732" s="247"/>
      <c r="Q732" s="247"/>
      <c r="R732" s="247"/>
      <c r="S732" s="247"/>
      <c r="T732" s="247"/>
      <c r="U732" s="247"/>
      <c r="V732" s="247"/>
      <c r="W732" s="247"/>
      <c r="X732" s="247"/>
      <c r="Y732" s="247"/>
      <c r="Z732" s="247"/>
      <c r="AA732" s="247"/>
    </row>
    <row r="733" spans="1:27" ht="14.25" customHeight="1" x14ac:dyDescent="0.3">
      <c r="A733" s="255"/>
      <c r="B733" s="247"/>
      <c r="C733" s="247"/>
      <c r="D733" s="247"/>
      <c r="E733" s="247"/>
      <c r="F733" s="247"/>
      <c r="G733" s="247"/>
      <c r="H733" s="247"/>
      <c r="I733" s="247"/>
      <c r="J733" s="247"/>
      <c r="K733" s="247"/>
      <c r="L733" s="247"/>
      <c r="M733" s="247"/>
      <c r="N733" s="247"/>
      <c r="O733" s="247"/>
      <c r="P733" s="247"/>
      <c r="Q733" s="247"/>
      <c r="R733" s="247"/>
      <c r="S733" s="247"/>
      <c r="T733" s="247"/>
      <c r="U733" s="247"/>
      <c r="V733" s="247"/>
      <c r="W733" s="247"/>
      <c r="X733" s="247"/>
      <c r="Y733" s="247"/>
      <c r="Z733" s="247"/>
      <c r="AA733" s="247"/>
    </row>
    <row r="734" spans="1:27" ht="14.25" customHeight="1" x14ac:dyDescent="0.3">
      <c r="A734" s="255"/>
      <c r="B734" s="247"/>
      <c r="C734" s="247"/>
      <c r="D734" s="247"/>
      <c r="E734" s="247"/>
      <c r="F734" s="247"/>
      <c r="G734" s="247"/>
      <c r="H734" s="247"/>
      <c r="I734" s="247"/>
      <c r="J734" s="247"/>
      <c r="K734" s="247"/>
      <c r="L734" s="247"/>
      <c r="M734" s="247"/>
      <c r="N734" s="247"/>
      <c r="O734" s="247"/>
      <c r="P734" s="247"/>
      <c r="Q734" s="247"/>
      <c r="R734" s="247"/>
      <c r="S734" s="247"/>
      <c r="T734" s="247"/>
      <c r="U734" s="247"/>
      <c r="V734" s="247"/>
      <c r="W734" s="247"/>
      <c r="X734" s="247"/>
      <c r="Y734" s="247"/>
      <c r="Z734" s="247"/>
      <c r="AA734" s="247"/>
    </row>
    <row r="735" spans="1:27" ht="14.25" customHeight="1" x14ac:dyDescent="0.3">
      <c r="A735" s="255"/>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c r="AA735" s="247"/>
    </row>
    <row r="736" spans="1:27" ht="14.25" customHeight="1" x14ac:dyDescent="0.3">
      <c r="A736" s="255"/>
      <c r="B736" s="247"/>
      <c r="C736" s="247"/>
      <c r="D736" s="247"/>
      <c r="E736" s="247"/>
      <c r="F736" s="247"/>
      <c r="G736" s="247"/>
      <c r="H736" s="247"/>
      <c r="I736" s="247"/>
      <c r="J736" s="247"/>
      <c r="K736" s="247"/>
      <c r="L736" s="247"/>
      <c r="M736" s="247"/>
      <c r="N736" s="247"/>
      <c r="O736" s="247"/>
      <c r="P736" s="247"/>
      <c r="Q736" s="247"/>
      <c r="R736" s="247"/>
      <c r="S736" s="247"/>
      <c r="T736" s="247"/>
      <c r="U736" s="247"/>
      <c r="V736" s="247"/>
      <c r="W736" s="247"/>
      <c r="X736" s="247"/>
      <c r="Y736" s="247"/>
      <c r="Z736" s="247"/>
      <c r="AA736" s="247"/>
    </row>
    <row r="737" spans="1:27" ht="14.25" customHeight="1" x14ac:dyDescent="0.3">
      <c r="A737" s="255"/>
      <c r="B737" s="247"/>
      <c r="C737" s="247"/>
      <c r="D737" s="247"/>
      <c r="E737" s="247"/>
      <c r="F737" s="247"/>
      <c r="G737" s="247"/>
      <c r="H737" s="247"/>
      <c r="I737" s="247"/>
      <c r="J737" s="247"/>
      <c r="K737" s="247"/>
      <c r="L737" s="247"/>
      <c r="M737" s="247"/>
      <c r="N737" s="247"/>
      <c r="O737" s="247"/>
      <c r="P737" s="247"/>
      <c r="Q737" s="247"/>
      <c r="R737" s="247"/>
      <c r="S737" s="247"/>
      <c r="T737" s="247"/>
      <c r="U737" s="247"/>
      <c r="V737" s="247"/>
      <c r="W737" s="247"/>
      <c r="X737" s="247"/>
      <c r="Y737" s="247"/>
      <c r="Z737" s="247"/>
      <c r="AA737" s="247"/>
    </row>
    <row r="738" spans="1:27" ht="14.25" customHeight="1" x14ac:dyDescent="0.3">
      <c r="A738" s="255"/>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c r="AA738" s="247"/>
    </row>
    <row r="739" spans="1:27" ht="14.25" customHeight="1" x14ac:dyDescent="0.3">
      <c r="A739" s="255"/>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c r="AA739" s="247"/>
    </row>
    <row r="740" spans="1:27" ht="14.25" customHeight="1" x14ac:dyDescent="0.3">
      <c r="A740" s="255"/>
      <c r="B740" s="247"/>
      <c r="C740" s="247"/>
      <c r="D740" s="247"/>
      <c r="E740" s="247"/>
      <c r="F740" s="247"/>
      <c r="G740" s="247"/>
      <c r="H740" s="247"/>
      <c r="I740" s="247"/>
      <c r="J740" s="247"/>
      <c r="K740" s="247"/>
      <c r="L740" s="247"/>
      <c r="M740" s="247"/>
      <c r="N740" s="247"/>
      <c r="O740" s="247"/>
      <c r="P740" s="247"/>
      <c r="Q740" s="247"/>
      <c r="R740" s="247"/>
      <c r="S740" s="247"/>
      <c r="T740" s="247"/>
      <c r="U740" s="247"/>
      <c r="V740" s="247"/>
      <c r="W740" s="247"/>
      <c r="X740" s="247"/>
      <c r="Y740" s="247"/>
      <c r="Z740" s="247"/>
      <c r="AA740" s="247"/>
    </row>
    <row r="741" spans="1:27" ht="14.25" customHeight="1" x14ac:dyDescent="0.3">
      <c r="A741" s="255"/>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c r="AA741" s="247"/>
    </row>
    <row r="742" spans="1:27" ht="14.25" customHeight="1" x14ac:dyDescent="0.3">
      <c r="A742" s="255"/>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c r="AA742" s="247"/>
    </row>
    <row r="743" spans="1:27" ht="14.25" customHeight="1" x14ac:dyDescent="0.3">
      <c r="A743" s="255"/>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c r="AA743" s="247"/>
    </row>
    <row r="744" spans="1:27" ht="14.25" customHeight="1" x14ac:dyDescent="0.3">
      <c r="A744" s="255"/>
      <c r="B744" s="247"/>
      <c r="C744" s="247"/>
      <c r="D744" s="247"/>
      <c r="E744" s="247"/>
      <c r="F744" s="247"/>
      <c r="G744" s="247"/>
      <c r="H744" s="247"/>
      <c r="I744" s="247"/>
      <c r="J744" s="247"/>
      <c r="K744" s="247"/>
      <c r="L744" s="247"/>
      <c r="M744" s="247"/>
      <c r="N744" s="247"/>
      <c r="O744" s="247"/>
      <c r="P744" s="247"/>
      <c r="Q744" s="247"/>
      <c r="R744" s="247"/>
      <c r="S744" s="247"/>
      <c r="T744" s="247"/>
      <c r="U744" s="247"/>
      <c r="V744" s="247"/>
      <c r="W744" s="247"/>
      <c r="X744" s="247"/>
      <c r="Y744" s="247"/>
      <c r="Z744" s="247"/>
      <c r="AA744" s="247"/>
    </row>
    <row r="745" spans="1:27" ht="14.25" customHeight="1" x14ac:dyDescent="0.3">
      <c r="A745" s="255"/>
      <c r="B745" s="247"/>
      <c r="C745" s="247"/>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c r="AA745" s="247"/>
    </row>
    <row r="746" spans="1:27" ht="14.25" customHeight="1" x14ac:dyDescent="0.3">
      <c r="A746" s="255"/>
      <c r="B746" s="247"/>
      <c r="C746" s="247"/>
      <c r="D746" s="247"/>
      <c r="E746" s="247"/>
      <c r="F746" s="247"/>
      <c r="G746" s="247"/>
      <c r="H746" s="247"/>
      <c r="I746" s="247"/>
      <c r="J746" s="247"/>
      <c r="K746" s="247"/>
      <c r="L746" s="247"/>
      <c r="M746" s="247"/>
      <c r="N746" s="247"/>
      <c r="O746" s="247"/>
      <c r="P746" s="247"/>
      <c r="Q746" s="247"/>
      <c r="R746" s="247"/>
      <c r="S746" s="247"/>
      <c r="T746" s="247"/>
      <c r="U746" s="247"/>
      <c r="V746" s="247"/>
      <c r="W746" s="247"/>
      <c r="X746" s="247"/>
      <c r="Y746" s="247"/>
      <c r="Z746" s="247"/>
      <c r="AA746" s="247"/>
    </row>
    <row r="747" spans="1:27" ht="14.25" customHeight="1" x14ac:dyDescent="0.3">
      <c r="A747" s="255"/>
      <c r="B747" s="247"/>
      <c r="C747" s="247"/>
      <c r="D747" s="247"/>
      <c r="E747" s="247"/>
      <c r="F747" s="247"/>
      <c r="G747" s="247"/>
      <c r="H747" s="247"/>
      <c r="I747" s="247"/>
      <c r="J747" s="247"/>
      <c r="K747" s="247"/>
      <c r="L747" s="247"/>
      <c r="M747" s="247"/>
      <c r="N747" s="247"/>
      <c r="O747" s="247"/>
      <c r="P747" s="247"/>
      <c r="Q747" s="247"/>
      <c r="R747" s="247"/>
      <c r="S747" s="247"/>
      <c r="T747" s="247"/>
      <c r="U747" s="247"/>
      <c r="V747" s="247"/>
      <c r="W747" s="247"/>
      <c r="X747" s="247"/>
      <c r="Y747" s="247"/>
      <c r="Z747" s="247"/>
      <c r="AA747" s="247"/>
    </row>
    <row r="748" spans="1:27" ht="14.25" customHeight="1" x14ac:dyDescent="0.3">
      <c r="A748" s="255"/>
      <c r="B748" s="247"/>
      <c r="C748" s="247"/>
      <c r="D748" s="247"/>
      <c r="E748" s="247"/>
      <c r="F748" s="247"/>
      <c r="G748" s="247"/>
      <c r="H748" s="247"/>
      <c r="I748" s="247"/>
      <c r="J748" s="247"/>
      <c r="K748" s="247"/>
      <c r="L748" s="247"/>
      <c r="M748" s="247"/>
      <c r="N748" s="247"/>
      <c r="O748" s="247"/>
      <c r="P748" s="247"/>
      <c r="Q748" s="247"/>
      <c r="R748" s="247"/>
      <c r="S748" s="247"/>
      <c r="T748" s="247"/>
      <c r="U748" s="247"/>
      <c r="V748" s="247"/>
      <c r="W748" s="247"/>
      <c r="X748" s="247"/>
      <c r="Y748" s="247"/>
      <c r="Z748" s="247"/>
      <c r="AA748" s="247"/>
    </row>
    <row r="749" spans="1:27" ht="14.25" customHeight="1" x14ac:dyDescent="0.3">
      <c r="A749" s="255"/>
      <c r="B749" s="247"/>
      <c r="C749" s="247"/>
      <c r="D749" s="247"/>
      <c r="E749" s="247"/>
      <c r="F749" s="247"/>
      <c r="G749" s="247"/>
      <c r="H749" s="247"/>
      <c r="I749" s="247"/>
      <c r="J749" s="247"/>
      <c r="K749" s="247"/>
      <c r="L749" s="247"/>
      <c r="M749" s="247"/>
      <c r="N749" s="247"/>
      <c r="O749" s="247"/>
      <c r="P749" s="247"/>
      <c r="Q749" s="247"/>
      <c r="R749" s="247"/>
      <c r="S749" s="247"/>
      <c r="T749" s="247"/>
      <c r="U749" s="247"/>
      <c r="V749" s="247"/>
      <c r="W749" s="247"/>
      <c r="X749" s="247"/>
      <c r="Y749" s="247"/>
      <c r="Z749" s="247"/>
      <c r="AA749" s="247"/>
    </row>
    <row r="750" spans="1:27" ht="14.25" customHeight="1" x14ac:dyDescent="0.3">
      <c r="A750" s="255"/>
      <c r="B750" s="247"/>
      <c r="C750" s="247"/>
      <c r="D750" s="247"/>
      <c r="E750" s="247"/>
      <c r="F750" s="247"/>
      <c r="G750" s="247"/>
      <c r="H750" s="247"/>
      <c r="I750" s="247"/>
      <c r="J750" s="247"/>
      <c r="K750" s="247"/>
      <c r="L750" s="247"/>
      <c r="M750" s="247"/>
      <c r="N750" s="247"/>
      <c r="O750" s="247"/>
      <c r="P750" s="247"/>
      <c r="Q750" s="247"/>
      <c r="R750" s="247"/>
      <c r="S750" s="247"/>
      <c r="T750" s="247"/>
      <c r="U750" s="247"/>
      <c r="V750" s="247"/>
      <c r="W750" s="247"/>
      <c r="X750" s="247"/>
      <c r="Y750" s="247"/>
      <c r="Z750" s="247"/>
      <c r="AA750" s="247"/>
    </row>
    <row r="751" spans="1:27" ht="14.25" customHeight="1" x14ac:dyDescent="0.3">
      <c r="A751" s="255"/>
      <c r="B751" s="247"/>
      <c r="C751" s="247"/>
      <c r="D751" s="247"/>
      <c r="E751" s="247"/>
      <c r="F751" s="247"/>
      <c r="G751" s="247"/>
      <c r="H751" s="247"/>
      <c r="I751" s="247"/>
      <c r="J751" s="247"/>
      <c r="K751" s="247"/>
      <c r="L751" s="247"/>
      <c r="M751" s="247"/>
      <c r="N751" s="247"/>
      <c r="O751" s="247"/>
      <c r="P751" s="247"/>
      <c r="Q751" s="247"/>
      <c r="R751" s="247"/>
      <c r="S751" s="247"/>
      <c r="T751" s="247"/>
      <c r="U751" s="247"/>
      <c r="V751" s="247"/>
      <c r="W751" s="247"/>
      <c r="X751" s="247"/>
      <c r="Y751" s="247"/>
      <c r="Z751" s="247"/>
      <c r="AA751" s="247"/>
    </row>
    <row r="752" spans="1:27" ht="14.25" customHeight="1" x14ac:dyDescent="0.3">
      <c r="A752" s="255"/>
      <c r="B752" s="247"/>
      <c r="C752" s="247"/>
      <c r="D752" s="247"/>
      <c r="E752" s="247"/>
      <c r="F752" s="247"/>
      <c r="G752" s="247"/>
      <c r="H752" s="247"/>
      <c r="I752" s="247"/>
      <c r="J752" s="247"/>
      <c r="K752" s="247"/>
      <c r="L752" s="247"/>
      <c r="M752" s="247"/>
      <c r="N752" s="247"/>
      <c r="O752" s="247"/>
      <c r="P752" s="247"/>
      <c r="Q752" s="247"/>
      <c r="R752" s="247"/>
      <c r="S752" s="247"/>
      <c r="T752" s="247"/>
      <c r="U752" s="247"/>
      <c r="V752" s="247"/>
      <c r="W752" s="247"/>
      <c r="X752" s="247"/>
      <c r="Y752" s="247"/>
      <c r="Z752" s="247"/>
      <c r="AA752" s="247"/>
    </row>
    <row r="753" spans="1:27" ht="14.25" customHeight="1" x14ac:dyDescent="0.3">
      <c r="A753" s="255"/>
      <c r="B753" s="247"/>
      <c r="C753" s="247"/>
      <c r="D753" s="247"/>
      <c r="E753" s="247"/>
      <c r="F753" s="247"/>
      <c r="G753" s="247"/>
      <c r="H753" s="247"/>
      <c r="I753" s="247"/>
      <c r="J753" s="247"/>
      <c r="K753" s="247"/>
      <c r="L753" s="247"/>
      <c r="M753" s="247"/>
      <c r="N753" s="247"/>
      <c r="O753" s="247"/>
      <c r="P753" s="247"/>
      <c r="Q753" s="247"/>
      <c r="R753" s="247"/>
      <c r="S753" s="247"/>
      <c r="T753" s="247"/>
      <c r="U753" s="247"/>
      <c r="V753" s="247"/>
      <c r="W753" s="247"/>
      <c r="X753" s="247"/>
      <c r="Y753" s="247"/>
      <c r="Z753" s="247"/>
      <c r="AA753" s="247"/>
    </row>
    <row r="754" spans="1:27" ht="14.25" customHeight="1" x14ac:dyDescent="0.3">
      <c r="A754" s="255"/>
      <c r="B754" s="247"/>
      <c r="C754" s="247"/>
      <c r="D754" s="247"/>
      <c r="E754" s="247"/>
      <c r="F754" s="247"/>
      <c r="G754" s="247"/>
      <c r="H754" s="247"/>
      <c r="I754" s="247"/>
      <c r="J754" s="247"/>
      <c r="K754" s="247"/>
      <c r="L754" s="247"/>
      <c r="M754" s="247"/>
      <c r="N754" s="247"/>
      <c r="O754" s="247"/>
      <c r="P754" s="247"/>
      <c r="Q754" s="247"/>
      <c r="R754" s="247"/>
      <c r="S754" s="247"/>
      <c r="T754" s="247"/>
      <c r="U754" s="247"/>
      <c r="V754" s="247"/>
      <c r="W754" s="247"/>
      <c r="X754" s="247"/>
      <c r="Y754" s="247"/>
      <c r="Z754" s="247"/>
      <c r="AA754" s="247"/>
    </row>
    <row r="755" spans="1:27" ht="14.25" customHeight="1" x14ac:dyDescent="0.3">
      <c r="A755" s="255"/>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c r="AA755" s="247"/>
    </row>
    <row r="756" spans="1:27" ht="14.25" customHeight="1" x14ac:dyDescent="0.3">
      <c r="A756" s="255"/>
      <c r="B756" s="247"/>
      <c r="C756" s="247"/>
      <c r="D756" s="247"/>
      <c r="E756" s="247"/>
      <c r="F756" s="247"/>
      <c r="G756" s="247"/>
      <c r="H756" s="247"/>
      <c r="I756" s="247"/>
      <c r="J756" s="247"/>
      <c r="K756" s="247"/>
      <c r="L756" s="247"/>
      <c r="M756" s="247"/>
      <c r="N756" s="247"/>
      <c r="O756" s="247"/>
      <c r="P756" s="247"/>
      <c r="Q756" s="247"/>
      <c r="R756" s="247"/>
      <c r="S756" s="247"/>
      <c r="T756" s="247"/>
      <c r="U756" s="247"/>
      <c r="V756" s="247"/>
      <c r="W756" s="247"/>
      <c r="X756" s="247"/>
      <c r="Y756" s="247"/>
      <c r="Z756" s="247"/>
      <c r="AA756" s="247"/>
    </row>
    <row r="757" spans="1:27" ht="14.25" customHeight="1" x14ac:dyDescent="0.3">
      <c r="A757" s="255"/>
      <c r="B757" s="247"/>
      <c r="C757" s="247"/>
      <c r="D757" s="247"/>
      <c r="E757" s="247"/>
      <c r="F757" s="247"/>
      <c r="G757" s="247"/>
      <c r="H757" s="247"/>
      <c r="I757" s="247"/>
      <c r="J757" s="247"/>
      <c r="K757" s="247"/>
      <c r="L757" s="247"/>
      <c r="M757" s="247"/>
      <c r="N757" s="247"/>
      <c r="O757" s="247"/>
      <c r="P757" s="247"/>
      <c r="Q757" s="247"/>
      <c r="R757" s="247"/>
      <c r="S757" s="247"/>
      <c r="T757" s="247"/>
      <c r="U757" s="247"/>
      <c r="V757" s="247"/>
      <c r="W757" s="247"/>
      <c r="X757" s="247"/>
      <c r="Y757" s="247"/>
      <c r="Z757" s="247"/>
      <c r="AA757" s="247"/>
    </row>
    <row r="758" spans="1:27" ht="14.25" customHeight="1" x14ac:dyDescent="0.3">
      <c r="A758" s="255"/>
      <c r="B758" s="247"/>
      <c r="C758" s="247"/>
      <c r="D758" s="247"/>
      <c r="E758" s="247"/>
      <c r="F758" s="247"/>
      <c r="G758" s="247"/>
      <c r="H758" s="247"/>
      <c r="I758" s="247"/>
      <c r="J758" s="247"/>
      <c r="K758" s="247"/>
      <c r="L758" s="247"/>
      <c r="M758" s="247"/>
      <c r="N758" s="247"/>
      <c r="O758" s="247"/>
      <c r="P758" s="247"/>
      <c r="Q758" s="247"/>
      <c r="R758" s="247"/>
      <c r="S758" s="247"/>
      <c r="T758" s="247"/>
      <c r="U758" s="247"/>
      <c r="V758" s="247"/>
      <c r="W758" s="247"/>
      <c r="X758" s="247"/>
      <c r="Y758" s="247"/>
      <c r="Z758" s="247"/>
      <c r="AA758" s="247"/>
    </row>
    <row r="759" spans="1:27" ht="14.25" customHeight="1" x14ac:dyDescent="0.3">
      <c r="A759" s="255"/>
      <c r="B759" s="247"/>
      <c r="C759" s="247"/>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c r="AA759" s="247"/>
    </row>
    <row r="760" spans="1:27" ht="14.25" customHeight="1" x14ac:dyDescent="0.3">
      <c r="A760" s="255"/>
      <c r="B760" s="247"/>
      <c r="C760" s="247"/>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c r="AA760" s="247"/>
    </row>
    <row r="761" spans="1:27" ht="14.25" customHeight="1" x14ac:dyDescent="0.3">
      <c r="A761" s="255"/>
      <c r="B761" s="247"/>
      <c r="C761" s="247"/>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c r="AA761" s="247"/>
    </row>
    <row r="762" spans="1:27" ht="14.25" customHeight="1" x14ac:dyDescent="0.3">
      <c r="A762" s="255"/>
      <c r="B762" s="247"/>
      <c r="C762" s="247"/>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c r="AA762" s="247"/>
    </row>
    <row r="763" spans="1:27" ht="14.25" customHeight="1" x14ac:dyDescent="0.3">
      <c r="A763" s="255"/>
      <c r="B763" s="247"/>
      <c r="C763" s="247"/>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7"/>
      <c r="AA763" s="247"/>
    </row>
    <row r="764" spans="1:27" ht="14.25" customHeight="1" x14ac:dyDescent="0.3">
      <c r="A764" s="255"/>
      <c r="B764" s="247"/>
      <c r="C764" s="247"/>
      <c r="D764" s="247"/>
      <c r="E764" s="247"/>
      <c r="F764" s="247"/>
      <c r="G764" s="247"/>
      <c r="H764" s="247"/>
      <c r="I764" s="247"/>
      <c r="J764" s="247"/>
      <c r="K764" s="247"/>
      <c r="L764" s="247"/>
      <c r="M764" s="247"/>
      <c r="N764" s="247"/>
      <c r="O764" s="247"/>
      <c r="P764" s="247"/>
      <c r="Q764" s="247"/>
      <c r="R764" s="247"/>
      <c r="S764" s="247"/>
      <c r="T764" s="247"/>
      <c r="U764" s="247"/>
      <c r="V764" s="247"/>
      <c r="W764" s="247"/>
      <c r="X764" s="247"/>
      <c r="Y764" s="247"/>
      <c r="Z764" s="247"/>
      <c r="AA764" s="247"/>
    </row>
    <row r="765" spans="1:27" ht="14.25" customHeight="1" x14ac:dyDescent="0.3">
      <c r="A765" s="255"/>
      <c r="B765" s="247"/>
      <c r="C765" s="247"/>
      <c r="D765" s="247"/>
      <c r="E765" s="247"/>
      <c r="F765" s="247"/>
      <c r="G765" s="247"/>
      <c r="H765" s="247"/>
      <c r="I765" s="247"/>
      <c r="J765" s="247"/>
      <c r="K765" s="247"/>
      <c r="L765" s="247"/>
      <c r="M765" s="247"/>
      <c r="N765" s="247"/>
      <c r="O765" s="247"/>
      <c r="P765" s="247"/>
      <c r="Q765" s="247"/>
      <c r="R765" s="247"/>
      <c r="S765" s="247"/>
      <c r="T765" s="247"/>
      <c r="U765" s="247"/>
      <c r="V765" s="247"/>
      <c r="W765" s="247"/>
      <c r="X765" s="247"/>
      <c r="Y765" s="247"/>
      <c r="Z765" s="247"/>
      <c r="AA765" s="247"/>
    </row>
    <row r="766" spans="1:27" ht="14.25" customHeight="1" x14ac:dyDescent="0.3">
      <c r="A766" s="255"/>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c r="AA766" s="247"/>
    </row>
    <row r="767" spans="1:27" ht="14.25" customHeight="1" x14ac:dyDescent="0.3">
      <c r="A767" s="255"/>
      <c r="B767" s="247"/>
      <c r="C767" s="247"/>
      <c r="D767" s="247"/>
      <c r="E767" s="247"/>
      <c r="F767" s="247"/>
      <c r="G767" s="247"/>
      <c r="H767" s="247"/>
      <c r="I767" s="247"/>
      <c r="J767" s="247"/>
      <c r="K767" s="247"/>
      <c r="L767" s="247"/>
      <c r="M767" s="247"/>
      <c r="N767" s="247"/>
      <c r="O767" s="247"/>
      <c r="P767" s="247"/>
      <c r="Q767" s="247"/>
      <c r="R767" s="247"/>
      <c r="S767" s="247"/>
      <c r="T767" s="247"/>
      <c r="U767" s="247"/>
      <c r="V767" s="247"/>
      <c r="W767" s="247"/>
      <c r="X767" s="247"/>
      <c r="Y767" s="247"/>
      <c r="Z767" s="247"/>
      <c r="AA767" s="247"/>
    </row>
    <row r="768" spans="1:27" ht="14.25" customHeight="1" x14ac:dyDescent="0.3">
      <c r="A768" s="255"/>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c r="AA768" s="247"/>
    </row>
    <row r="769" spans="1:27" ht="14.25" customHeight="1" x14ac:dyDescent="0.3">
      <c r="A769" s="255"/>
      <c r="B769" s="247"/>
      <c r="C769" s="247"/>
      <c r="D769" s="247"/>
      <c r="E769" s="247"/>
      <c r="F769" s="247"/>
      <c r="G769" s="247"/>
      <c r="H769" s="247"/>
      <c r="I769" s="247"/>
      <c r="J769" s="247"/>
      <c r="K769" s="247"/>
      <c r="L769" s="247"/>
      <c r="M769" s="247"/>
      <c r="N769" s="247"/>
      <c r="O769" s="247"/>
      <c r="P769" s="247"/>
      <c r="Q769" s="247"/>
      <c r="R769" s="247"/>
      <c r="S769" s="247"/>
      <c r="T769" s="247"/>
      <c r="U769" s="247"/>
      <c r="V769" s="247"/>
      <c r="W769" s="247"/>
      <c r="X769" s="247"/>
      <c r="Y769" s="247"/>
      <c r="Z769" s="247"/>
      <c r="AA769" s="247"/>
    </row>
    <row r="770" spans="1:27" ht="14.25" customHeight="1" x14ac:dyDescent="0.3">
      <c r="A770" s="255"/>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c r="AA770" s="247"/>
    </row>
    <row r="771" spans="1:27" ht="14.25" customHeight="1" x14ac:dyDescent="0.3">
      <c r="A771" s="255"/>
      <c r="B771" s="247"/>
      <c r="C771" s="247"/>
      <c r="D771" s="247"/>
      <c r="E771" s="247"/>
      <c r="F771" s="247"/>
      <c r="G771" s="247"/>
      <c r="H771" s="247"/>
      <c r="I771" s="247"/>
      <c r="J771" s="247"/>
      <c r="K771" s="247"/>
      <c r="L771" s="247"/>
      <c r="M771" s="247"/>
      <c r="N771" s="247"/>
      <c r="O771" s="247"/>
      <c r="P771" s="247"/>
      <c r="Q771" s="247"/>
      <c r="R771" s="247"/>
      <c r="S771" s="247"/>
      <c r="T771" s="247"/>
      <c r="U771" s="247"/>
      <c r="V771" s="247"/>
      <c r="W771" s="247"/>
      <c r="X771" s="247"/>
      <c r="Y771" s="247"/>
      <c r="Z771" s="247"/>
      <c r="AA771" s="247"/>
    </row>
    <row r="772" spans="1:27" ht="14.25" customHeight="1" x14ac:dyDescent="0.3">
      <c r="A772" s="255"/>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row>
    <row r="773" spans="1:27" ht="14.25" customHeight="1" x14ac:dyDescent="0.3">
      <c r="A773" s="255"/>
      <c r="B773" s="247"/>
      <c r="C773" s="247"/>
      <c r="D773" s="247"/>
      <c r="E773" s="247"/>
      <c r="F773" s="247"/>
      <c r="G773" s="247"/>
      <c r="H773" s="247"/>
      <c r="I773" s="247"/>
      <c r="J773" s="247"/>
      <c r="K773" s="247"/>
      <c r="L773" s="247"/>
      <c r="M773" s="247"/>
      <c r="N773" s="247"/>
      <c r="O773" s="247"/>
      <c r="P773" s="247"/>
      <c r="Q773" s="247"/>
      <c r="R773" s="247"/>
      <c r="S773" s="247"/>
      <c r="T773" s="247"/>
      <c r="U773" s="247"/>
      <c r="V773" s="247"/>
      <c r="W773" s="247"/>
      <c r="X773" s="247"/>
      <c r="Y773" s="247"/>
      <c r="Z773" s="247"/>
      <c r="AA773" s="247"/>
    </row>
    <row r="774" spans="1:27" ht="14.25" customHeight="1" x14ac:dyDescent="0.3">
      <c r="A774" s="255"/>
      <c r="B774" s="247"/>
      <c r="C774" s="247"/>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c r="AA774" s="247"/>
    </row>
    <row r="775" spans="1:27" ht="14.25" customHeight="1" x14ac:dyDescent="0.3">
      <c r="A775" s="255"/>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c r="AA775" s="247"/>
    </row>
    <row r="776" spans="1:27" ht="14.25" customHeight="1" x14ac:dyDescent="0.3">
      <c r="A776" s="255"/>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c r="AA776" s="247"/>
    </row>
    <row r="777" spans="1:27" ht="14.25" customHeight="1" x14ac:dyDescent="0.3">
      <c r="A777" s="255"/>
      <c r="B777" s="247"/>
      <c r="C777" s="247"/>
      <c r="D777" s="247"/>
      <c r="E777" s="247"/>
      <c r="F777" s="247"/>
      <c r="G777" s="247"/>
      <c r="H777" s="247"/>
      <c r="I777" s="247"/>
      <c r="J777" s="247"/>
      <c r="K777" s="247"/>
      <c r="L777" s="247"/>
      <c r="M777" s="247"/>
      <c r="N777" s="247"/>
      <c r="O777" s="247"/>
      <c r="P777" s="247"/>
      <c r="Q777" s="247"/>
      <c r="R777" s="247"/>
      <c r="S777" s="247"/>
      <c r="T777" s="247"/>
      <c r="U777" s="247"/>
      <c r="V777" s="247"/>
      <c r="W777" s="247"/>
      <c r="X777" s="247"/>
      <c r="Y777" s="247"/>
      <c r="Z777" s="247"/>
      <c r="AA777" s="247"/>
    </row>
    <row r="778" spans="1:27" ht="14.25" customHeight="1" x14ac:dyDescent="0.3">
      <c r="A778" s="255"/>
      <c r="B778" s="247"/>
      <c r="C778" s="247"/>
      <c r="D778" s="247"/>
      <c r="E778" s="247"/>
      <c r="F778" s="247"/>
      <c r="G778" s="247"/>
      <c r="H778" s="247"/>
      <c r="I778" s="247"/>
      <c r="J778" s="247"/>
      <c r="K778" s="247"/>
      <c r="L778" s="247"/>
      <c r="M778" s="247"/>
      <c r="N778" s="247"/>
      <c r="O778" s="247"/>
      <c r="P778" s="247"/>
      <c r="Q778" s="247"/>
      <c r="R778" s="247"/>
      <c r="S778" s="247"/>
      <c r="T778" s="247"/>
      <c r="U778" s="247"/>
      <c r="V778" s="247"/>
      <c r="W778" s="247"/>
      <c r="X778" s="247"/>
      <c r="Y778" s="247"/>
      <c r="Z778" s="247"/>
      <c r="AA778" s="247"/>
    </row>
    <row r="779" spans="1:27" ht="14.25" customHeight="1" x14ac:dyDescent="0.3">
      <c r="A779" s="255"/>
      <c r="B779" s="247"/>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c r="AA779" s="247"/>
    </row>
    <row r="780" spans="1:27" ht="14.25" customHeight="1" x14ac:dyDescent="0.3">
      <c r="A780" s="255"/>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c r="AA780" s="247"/>
    </row>
    <row r="781" spans="1:27" ht="14.25" customHeight="1" x14ac:dyDescent="0.3">
      <c r="A781" s="255"/>
      <c r="B781" s="247"/>
      <c r="C781" s="247"/>
      <c r="D781" s="247"/>
      <c r="E781" s="247"/>
      <c r="F781" s="247"/>
      <c r="G781" s="247"/>
      <c r="H781" s="247"/>
      <c r="I781" s="247"/>
      <c r="J781" s="247"/>
      <c r="K781" s="247"/>
      <c r="L781" s="247"/>
      <c r="M781" s="247"/>
      <c r="N781" s="247"/>
      <c r="O781" s="247"/>
      <c r="P781" s="247"/>
      <c r="Q781" s="247"/>
      <c r="R781" s="247"/>
      <c r="S781" s="247"/>
      <c r="T781" s="247"/>
      <c r="U781" s="247"/>
      <c r="V781" s="247"/>
      <c r="W781" s="247"/>
      <c r="X781" s="247"/>
      <c r="Y781" s="247"/>
      <c r="Z781" s="247"/>
      <c r="AA781" s="247"/>
    </row>
    <row r="782" spans="1:27" ht="14.25" customHeight="1" x14ac:dyDescent="0.3">
      <c r="A782" s="255"/>
      <c r="B782" s="247"/>
      <c r="C782" s="247"/>
      <c r="D782" s="247"/>
      <c r="E782" s="247"/>
      <c r="F782" s="247"/>
      <c r="G782" s="247"/>
      <c r="H782" s="247"/>
      <c r="I782" s="247"/>
      <c r="J782" s="247"/>
      <c r="K782" s="247"/>
      <c r="L782" s="247"/>
      <c r="M782" s="247"/>
      <c r="N782" s="247"/>
      <c r="O782" s="247"/>
      <c r="P782" s="247"/>
      <c r="Q782" s="247"/>
      <c r="R782" s="247"/>
      <c r="S782" s="247"/>
      <c r="T782" s="247"/>
      <c r="U782" s="247"/>
      <c r="V782" s="247"/>
      <c r="W782" s="247"/>
      <c r="X782" s="247"/>
      <c r="Y782" s="247"/>
      <c r="Z782" s="247"/>
      <c r="AA782" s="247"/>
    </row>
    <row r="783" spans="1:27" ht="14.25" customHeight="1" x14ac:dyDescent="0.3">
      <c r="A783" s="255"/>
      <c r="B783" s="247"/>
      <c r="C783" s="247"/>
      <c r="D783" s="247"/>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c r="AA783" s="247"/>
    </row>
    <row r="784" spans="1:27" ht="14.25" customHeight="1" x14ac:dyDescent="0.3">
      <c r="A784" s="255"/>
      <c r="B784" s="247"/>
      <c r="C784" s="247"/>
      <c r="D784" s="247"/>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c r="AA784" s="247"/>
    </row>
    <row r="785" spans="1:27" ht="14.25" customHeight="1" x14ac:dyDescent="0.3">
      <c r="A785" s="255"/>
      <c r="B785" s="247"/>
      <c r="C785" s="247"/>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c r="AA785" s="247"/>
    </row>
    <row r="786" spans="1:27" ht="14.25" customHeight="1" x14ac:dyDescent="0.3">
      <c r="A786" s="255"/>
      <c r="B786" s="247"/>
      <c r="C786" s="247"/>
      <c r="D786" s="247"/>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c r="AA786" s="247"/>
    </row>
    <row r="787" spans="1:27" ht="14.25" customHeight="1" x14ac:dyDescent="0.3">
      <c r="A787" s="255"/>
      <c r="B787" s="247"/>
      <c r="C787" s="247"/>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c r="AA787" s="247"/>
    </row>
    <row r="788" spans="1:27" ht="14.25" customHeight="1" x14ac:dyDescent="0.3">
      <c r="A788" s="255"/>
      <c r="B788" s="247"/>
      <c r="C788" s="247"/>
      <c r="D788" s="247"/>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c r="AA788" s="247"/>
    </row>
    <row r="789" spans="1:27" ht="14.25" customHeight="1" x14ac:dyDescent="0.3">
      <c r="A789" s="255"/>
      <c r="B789" s="247"/>
      <c r="C789" s="247"/>
      <c r="D789" s="247"/>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c r="AA789" s="247"/>
    </row>
    <row r="790" spans="1:27" ht="14.25" customHeight="1" x14ac:dyDescent="0.3">
      <c r="A790" s="255"/>
      <c r="B790" s="247"/>
      <c r="C790" s="247"/>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c r="AA790" s="247"/>
    </row>
    <row r="791" spans="1:27" ht="14.25" customHeight="1" x14ac:dyDescent="0.3">
      <c r="A791" s="255"/>
      <c r="B791" s="247"/>
      <c r="C791" s="247"/>
      <c r="D791" s="247"/>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c r="AA791" s="247"/>
    </row>
    <row r="792" spans="1:27" ht="14.25" customHeight="1" x14ac:dyDescent="0.3">
      <c r="A792" s="255"/>
      <c r="B792" s="247"/>
      <c r="C792" s="247"/>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c r="AA792" s="247"/>
    </row>
    <row r="793" spans="1:27" ht="14.25" customHeight="1" x14ac:dyDescent="0.3">
      <c r="A793" s="255"/>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s="247"/>
    </row>
    <row r="794" spans="1:27" ht="14.25" customHeight="1" x14ac:dyDescent="0.3">
      <c r="A794" s="255"/>
      <c r="B794" s="247"/>
      <c r="C794" s="247"/>
      <c r="D794" s="247"/>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c r="AA794" s="247"/>
    </row>
    <row r="795" spans="1:27" ht="14.25" customHeight="1" x14ac:dyDescent="0.3">
      <c r="A795" s="255"/>
      <c r="B795" s="247"/>
      <c r="C795" s="247"/>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c r="AA795" s="247"/>
    </row>
    <row r="796" spans="1:27" ht="14.25" customHeight="1" x14ac:dyDescent="0.3">
      <c r="A796" s="255"/>
      <c r="B796" s="247"/>
      <c r="C796" s="247"/>
      <c r="D796" s="247"/>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c r="AA796" s="247"/>
    </row>
    <row r="797" spans="1:27" ht="14.25" customHeight="1" x14ac:dyDescent="0.3">
      <c r="A797" s="255"/>
      <c r="B797" s="247"/>
      <c r="C797" s="247"/>
      <c r="D797" s="247"/>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c r="AA797" s="247"/>
    </row>
    <row r="798" spans="1:27" ht="14.25" customHeight="1" x14ac:dyDescent="0.3">
      <c r="A798" s="255"/>
      <c r="B798" s="247"/>
      <c r="C798" s="247"/>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c r="AA798" s="247"/>
    </row>
    <row r="799" spans="1:27" ht="14.25" customHeight="1" x14ac:dyDescent="0.3">
      <c r="A799" s="255"/>
      <c r="B799" s="247"/>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c r="AA799" s="247"/>
    </row>
    <row r="800" spans="1:27" ht="14.25" customHeight="1" x14ac:dyDescent="0.3">
      <c r="A800" s="255"/>
      <c r="B800" s="247"/>
      <c r="C800" s="247"/>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c r="AA800" s="247"/>
    </row>
    <row r="801" spans="1:27" ht="14.25" customHeight="1" x14ac:dyDescent="0.3">
      <c r="A801" s="255"/>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c r="AA801" s="247"/>
    </row>
    <row r="802" spans="1:27" ht="14.25" customHeight="1" x14ac:dyDescent="0.3">
      <c r="A802" s="255"/>
      <c r="B802" s="247"/>
      <c r="C802" s="247"/>
      <c r="D802" s="247"/>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c r="AA802" s="247"/>
    </row>
    <row r="803" spans="1:27" ht="14.25" customHeight="1" x14ac:dyDescent="0.3">
      <c r="A803" s="255"/>
      <c r="B803" s="247"/>
      <c r="C803" s="247"/>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c r="AA803" s="247"/>
    </row>
    <row r="804" spans="1:27" ht="14.25" customHeight="1" x14ac:dyDescent="0.3">
      <c r="A804" s="255"/>
      <c r="B804" s="247"/>
      <c r="C804" s="247"/>
      <c r="D804" s="247"/>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c r="AA804" s="247"/>
    </row>
    <row r="805" spans="1:27" ht="14.25" customHeight="1" x14ac:dyDescent="0.3">
      <c r="A805" s="255"/>
      <c r="B805" s="247"/>
      <c r="C805" s="247"/>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c r="AA805" s="247"/>
    </row>
    <row r="806" spans="1:27" ht="14.25" customHeight="1" x14ac:dyDescent="0.3">
      <c r="A806" s="255"/>
      <c r="B806" s="247"/>
      <c r="C806" s="247"/>
      <c r="D806" s="247"/>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c r="AA806" s="247"/>
    </row>
    <row r="807" spans="1:27" ht="14.25" customHeight="1" x14ac:dyDescent="0.3">
      <c r="A807" s="255"/>
      <c r="B807" s="247"/>
      <c r="C807" s="247"/>
      <c r="D807" s="247"/>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c r="AA807" s="247"/>
    </row>
    <row r="808" spans="1:27" ht="14.25" customHeight="1" x14ac:dyDescent="0.3">
      <c r="A808" s="255"/>
      <c r="B808" s="247"/>
      <c r="C808" s="247"/>
      <c r="D808" s="247"/>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c r="AA808" s="247"/>
    </row>
    <row r="809" spans="1:27" ht="14.25" customHeight="1" x14ac:dyDescent="0.3">
      <c r="A809" s="255"/>
      <c r="B809" s="247"/>
      <c r="C809" s="247"/>
      <c r="D809" s="247"/>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c r="AA809" s="247"/>
    </row>
    <row r="810" spans="1:27" ht="14.25" customHeight="1" x14ac:dyDescent="0.3">
      <c r="A810" s="255"/>
      <c r="B810" s="247"/>
      <c r="C810" s="247"/>
      <c r="D810" s="247"/>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c r="AA810" s="247"/>
    </row>
    <row r="811" spans="1:27" ht="14.25" customHeight="1" x14ac:dyDescent="0.3">
      <c r="A811" s="255"/>
      <c r="B811" s="247"/>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row>
    <row r="812" spans="1:27" ht="14.25" customHeight="1" x14ac:dyDescent="0.3">
      <c r="A812" s="255"/>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c r="AA812" s="247"/>
    </row>
    <row r="813" spans="1:27" ht="14.25" customHeight="1" x14ac:dyDescent="0.3">
      <c r="A813" s="255"/>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c r="AA813" s="247"/>
    </row>
    <row r="814" spans="1:27" ht="14.25" customHeight="1" x14ac:dyDescent="0.3">
      <c r="A814" s="255"/>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c r="AA814" s="247"/>
    </row>
    <row r="815" spans="1:27" ht="14.25" customHeight="1" x14ac:dyDescent="0.3">
      <c r="A815" s="255"/>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row>
    <row r="816" spans="1:27" ht="14.25" customHeight="1" x14ac:dyDescent="0.3">
      <c r="A816" s="255"/>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row>
    <row r="817" spans="1:27" ht="14.25" customHeight="1" x14ac:dyDescent="0.3">
      <c r="A817" s="255"/>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row>
    <row r="818" spans="1:27" ht="14.25" customHeight="1" x14ac:dyDescent="0.3">
      <c r="A818" s="255"/>
      <c r="B818" s="247"/>
      <c r="C818" s="247"/>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c r="AA818" s="247"/>
    </row>
    <row r="819" spans="1:27" ht="14.25" customHeight="1" x14ac:dyDescent="0.3">
      <c r="A819" s="255"/>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row>
    <row r="820" spans="1:27" ht="14.25" customHeight="1" x14ac:dyDescent="0.3">
      <c r="A820" s="255"/>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s="247"/>
    </row>
    <row r="821" spans="1:27" ht="14.25" customHeight="1" x14ac:dyDescent="0.3">
      <c r="A821" s="255"/>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s="247"/>
    </row>
    <row r="822" spans="1:27" ht="14.25" customHeight="1" x14ac:dyDescent="0.3">
      <c r="A822" s="255"/>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row>
    <row r="823" spans="1:27" ht="14.25" customHeight="1" x14ac:dyDescent="0.3">
      <c r="A823" s="255"/>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c r="AA823" s="247"/>
    </row>
    <row r="824" spans="1:27" ht="14.25" customHeight="1" x14ac:dyDescent="0.3">
      <c r="A824" s="255"/>
      <c r="B824" s="247"/>
      <c r="C824" s="247"/>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c r="AA824" s="247"/>
    </row>
    <row r="825" spans="1:27" ht="14.25" customHeight="1" x14ac:dyDescent="0.3">
      <c r="A825" s="255"/>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s="247"/>
    </row>
    <row r="826" spans="1:27" ht="14.25" customHeight="1" x14ac:dyDescent="0.3">
      <c r="A826" s="255"/>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row>
    <row r="827" spans="1:27" ht="14.25" customHeight="1" x14ac:dyDescent="0.3">
      <c r="A827" s="255"/>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row>
    <row r="828" spans="1:27" ht="14.25" customHeight="1" x14ac:dyDescent="0.3">
      <c r="A828" s="255"/>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row>
    <row r="829" spans="1:27" ht="14.25" customHeight="1" x14ac:dyDescent="0.3">
      <c r="A829" s="255"/>
      <c r="B829" s="247"/>
      <c r="C829" s="247"/>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c r="AA829" s="247"/>
    </row>
    <row r="830" spans="1:27" ht="14.25" customHeight="1" x14ac:dyDescent="0.3">
      <c r="A830" s="255"/>
      <c r="B830" s="247"/>
      <c r="C830" s="247"/>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c r="AA830" s="247"/>
    </row>
    <row r="831" spans="1:27" ht="14.25" customHeight="1" x14ac:dyDescent="0.3">
      <c r="A831" s="255"/>
      <c r="B831" s="247"/>
      <c r="C831" s="247"/>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c r="AA831" s="247"/>
    </row>
    <row r="832" spans="1:27" ht="14.25" customHeight="1" x14ac:dyDescent="0.3">
      <c r="A832" s="255"/>
      <c r="B832" s="247"/>
      <c r="C832" s="247"/>
      <c r="D832" s="247"/>
      <c r="E832" s="247"/>
      <c r="F832" s="247"/>
      <c r="G832" s="247"/>
      <c r="H832" s="247"/>
      <c r="I832" s="247"/>
      <c r="J832" s="247"/>
      <c r="K832" s="247"/>
      <c r="L832" s="247"/>
      <c r="M832" s="247"/>
      <c r="N832" s="247"/>
      <c r="O832" s="247"/>
      <c r="P832" s="247"/>
      <c r="Q832" s="247"/>
      <c r="R832" s="247"/>
      <c r="S832" s="247"/>
      <c r="T832" s="247"/>
      <c r="U832" s="247"/>
      <c r="V832" s="247"/>
      <c r="W832" s="247"/>
      <c r="X832" s="247"/>
      <c r="Y832" s="247"/>
      <c r="Z832" s="247"/>
      <c r="AA832" s="247"/>
    </row>
    <row r="833" spans="1:27" ht="14.25" customHeight="1" x14ac:dyDescent="0.3">
      <c r="A833" s="255"/>
      <c r="B833" s="247"/>
      <c r="C833" s="247"/>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c r="AA833" s="247"/>
    </row>
    <row r="834" spans="1:27" ht="14.25" customHeight="1" x14ac:dyDescent="0.3">
      <c r="A834" s="255"/>
      <c r="B834" s="247"/>
      <c r="C834" s="247"/>
      <c r="D834" s="247"/>
      <c r="E834" s="247"/>
      <c r="F834" s="247"/>
      <c r="G834" s="247"/>
      <c r="H834" s="247"/>
      <c r="I834" s="247"/>
      <c r="J834" s="247"/>
      <c r="K834" s="247"/>
      <c r="L834" s="247"/>
      <c r="M834" s="247"/>
      <c r="N834" s="247"/>
      <c r="O834" s="247"/>
      <c r="P834" s="247"/>
      <c r="Q834" s="247"/>
      <c r="R834" s="247"/>
      <c r="S834" s="247"/>
      <c r="T834" s="247"/>
      <c r="U834" s="247"/>
      <c r="V834" s="247"/>
      <c r="W834" s="247"/>
      <c r="X834" s="247"/>
      <c r="Y834" s="247"/>
      <c r="Z834" s="247"/>
      <c r="AA834" s="247"/>
    </row>
    <row r="835" spans="1:27" ht="14.25" customHeight="1" x14ac:dyDescent="0.3">
      <c r="A835" s="255"/>
      <c r="B835" s="247"/>
      <c r="C835" s="247"/>
      <c r="D835" s="247"/>
      <c r="E835" s="247"/>
      <c r="F835" s="247"/>
      <c r="G835" s="247"/>
      <c r="H835" s="247"/>
      <c r="I835" s="247"/>
      <c r="J835" s="247"/>
      <c r="K835" s="247"/>
      <c r="L835" s="247"/>
      <c r="M835" s="247"/>
      <c r="N835" s="247"/>
      <c r="O835" s="247"/>
      <c r="P835" s="247"/>
      <c r="Q835" s="247"/>
      <c r="R835" s="247"/>
      <c r="S835" s="247"/>
      <c r="T835" s="247"/>
      <c r="U835" s="247"/>
      <c r="V835" s="247"/>
      <c r="W835" s="247"/>
      <c r="X835" s="247"/>
      <c r="Y835" s="247"/>
      <c r="Z835" s="247"/>
      <c r="AA835" s="247"/>
    </row>
    <row r="836" spans="1:27" ht="14.25" customHeight="1" x14ac:dyDescent="0.3">
      <c r="A836" s="255"/>
      <c r="B836" s="247"/>
      <c r="C836" s="247"/>
      <c r="D836" s="247"/>
      <c r="E836" s="247"/>
      <c r="F836" s="247"/>
      <c r="G836" s="247"/>
      <c r="H836" s="247"/>
      <c r="I836" s="247"/>
      <c r="J836" s="247"/>
      <c r="K836" s="247"/>
      <c r="L836" s="247"/>
      <c r="M836" s="247"/>
      <c r="N836" s="247"/>
      <c r="O836" s="247"/>
      <c r="P836" s="247"/>
      <c r="Q836" s="247"/>
      <c r="R836" s="247"/>
      <c r="S836" s="247"/>
      <c r="T836" s="247"/>
      <c r="U836" s="247"/>
      <c r="V836" s="247"/>
      <c r="W836" s="247"/>
      <c r="X836" s="247"/>
      <c r="Y836" s="247"/>
      <c r="Z836" s="247"/>
      <c r="AA836" s="247"/>
    </row>
    <row r="837" spans="1:27" ht="14.25" customHeight="1" x14ac:dyDescent="0.3">
      <c r="A837" s="255"/>
      <c r="B837" s="247"/>
      <c r="C837" s="247"/>
      <c r="D837" s="247"/>
      <c r="E837" s="247"/>
      <c r="F837" s="247"/>
      <c r="G837" s="247"/>
      <c r="H837" s="247"/>
      <c r="I837" s="247"/>
      <c r="J837" s="247"/>
      <c r="K837" s="247"/>
      <c r="L837" s="247"/>
      <c r="M837" s="247"/>
      <c r="N837" s="247"/>
      <c r="O837" s="247"/>
      <c r="P837" s="247"/>
      <c r="Q837" s="247"/>
      <c r="R837" s="247"/>
      <c r="S837" s="247"/>
      <c r="T837" s="247"/>
      <c r="U837" s="247"/>
      <c r="V837" s="247"/>
      <c r="W837" s="247"/>
      <c r="X837" s="247"/>
      <c r="Y837" s="247"/>
      <c r="Z837" s="247"/>
      <c r="AA837" s="247"/>
    </row>
    <row r="838" spans="1:27" ht="14.25" customHeight="1" x14ac:dyDescent="0.3">
      <c r="A838" s="255"/>
      <c r="B838" s="247"/>
      <c r="C838" s="247"/>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c r="AA838" s="247"/>
    </row>
    <row r="839" spans="1:27" ht="14.25" customHeight="1" x14ac:dyDescent="0.3">
      <c r="A839" s="255"/>
      <c r="B839" s="247"/>
      <c r="C839" s="247"/>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c r="AA839" s="247"/>
    </row>
    <row r="840" spans="1:27" ht="14.25" customHeight="1" x14ac:dyDescent="0.3">
      <c r="A840" s="255"/>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c r="AA840" s="247"/>
    </row>
    <row r="841" spans="1:27" ht="14.25" customHeight="1" x14ac:dyDescent="0.3">
      <c r="A841" s="255"/>
      <c r="B841" s="247"/>
      <c r="C841" s="247"/>
      <c r="D841" s="247"/>
      <c r="E841" s="247"/>
      <c r="F841" s="247"/>
      <c r="G841" s="247"/>
      <c r="H841" s="247"/>
      <c r="I841" s="247"/>
      <c r="J841" s="247"/>
      <c r="K841" s="247"/>
      <c r="L841" s="247"/>
      <c r="M841" s="247"/>
      <c r="N841" s="247"/>
      <c r="O841" s="247"/>
      <c r="P841" s="247"/>
      <c r="Q841" s="247"/>
      <c r="R841" s="247"/>
      <c r="S841" s="247"/>
      <c r="T841" s="247"/>
      <c r="U841" s="247"/>
      <c r="V841" s="247"/>
      <c r="W841" s="247"/>
      <c r="X841" s="247"/>
      <c r="Y841" s="247"/>
      <c r="Z841" s="247"/>
      <c r="AA841" s="247"/>
    </row>
    <row r="842" spans="1:27" ht="14.25" customHeight="1" x14ac:dyDescent="0.3">
      <c r="A842" s="255"/>
      <c r="B842" s="247"/>
      <c r="C842" s="247"/>
      <c r="D842" s="247"/>
      <c r="E842" s="247"/>
      <c r="F842" s="247"/>
      <c r="G842" s="247"/>
      <c r="H842" s="247"/>
      <c r="I842" s="247"/>
      <c r="J842" s="247"/>
      <c r="K842" s="247"/>
      <c r="L842" s="247"/>
      <c r="M842" s="247"/>
      <c r="N842" s="247"/>
      <c r="O842" s="247"/>
      <c r="P842" s="247"/>
      <c r="Q842" s="247"/>
      <c r="R842" s="247"/>
      <c r="S842" s="247"/>
      <c r="T842" s="247"/>
      <c r="U842" s="247"/>
      <c r="V842" s="247"/>
      <c r="W842" s="247"/>
      <c r="X842" s="247"/>
      <c r="Y842" s="247"/>
      <c r="Z842" s="247"/>
      <c r="AA842" s="247"/>
    </row>
    <row r="843" spans="1:27" ht="14.25" customHeight="1" x14ac:dyDescent="0.3">
      <c r="A843" s="255"/>
      <c r="B843" s="247"/>
      <c r="C843" s="247"/>
      <c r="D843" s="247"/>
      <c r="E843" s="247"/>
      <c r="F843" s="247"/>
      <c r="G843" s="247"/>
      <c r="H843" s="247"/>
      <c r="I843" s="247"/>
      <c r="J843" s="247"/>
      <c r="K843" s="247"/>
      <c r="L843" s="247"/>
      <c r="M843" s="247"/>
      <c r="N843" s="247"/>
      <c r="O843" s="247"/>
      <c r="P843" s="247"/>
      <c r="Q843" s="247"/>
      <c r="R843" s="247"/>
      <c r="S843" s="247"/>
      <c r="T843" s="247"/>
      <c r="U843" s="247"/>
      <c r="V843" s="247"/>
      <c r="W843" s="247"/>
      <c r="X843" s="247"/>
      <c r="Y843" s="247"/>
      <c r="Z843" s="247"/>
      <c r="AA843" s="247"/>
    </row>
    <row r="844" spans="1:27" ht="14.25" customHeight="1" x14ac:dyDescent="0.3">
      <c r="A844" s="255"/>
      <c r="B844" s="247"/>
      <c r="C844" s="247"/>
      <c r="D844" s="247"/>
      <c r="E844" s="247"/>
      <c r="F844" s="247"/>
      <c r="G844" s="247"/>
      <c r="H844" s="247"/>
      <c r="I844" s="247"/>
      <c r="J844" s="247"/>
      <c r="K844" s="247"/>
      <c r="L844" s="247"/>
      <c r="M844" s="247"/>
      <c r="N844" s="247"/>
      <c r="O844" s="247"/>
      <c r="P844" s="247"/>
      <c r="Q844" s="247"/>
      <c r="R844" s="247"/>
      <c r="S844" s="247"/>
      <c r="T844" s="247"/>
      <c r="U844" s="247"/>
      <c r="V844" s="247"/>
      <c r="W844" s="247"/>
      <c r="X844" s="247"/>
      <c r="Y844" s="247"/>
      <c r="Z844" s="247"/>
      <c r="AA844" s="247"/>
    </row>
    <row r="845" spans="1:27" ht="14.25" customHeight="1" x14ac:dyDescent="0.3">
      <c r="A845" s="255"/>
      <c r="B845" s="247"/>
      <c r="C845" s="247"/>
      <c r="D845" s="247"/>
      <c r="E845" s="247"/>
      <c r="F845" s="247"/>
      <c r="G845" s="247"/>
      <c r="H845" s="247"/>
      <c r="I845" s="247"/>
      <c r="J845" s="247"/>
      <c r="K845" s="247"/>
      <c r="L845" s="247"/>
      <c r="M845" s="247"/>
      <c r="N845" s="247"/>
      <c r="O845" s="247"/>
      <c r="P845" s="247"/>
      <c r="Q845" s="247"/>
      <c r="R845" s="247"/>
      <c r="S845" s="247"/>
      <c r="T845" s="247"/>
      <c r="U845" s="247"/>
      <c r="V845" s="247"/>
      <c r="W845" s="247"/>
      <c r="X845" s="247"/>
      <c r="Y845" s="247"/>
      <c r="Z845" s="247"/>
      <c r="AA845" s="247"/>
    </row>
    <row r="846" spans="1:27" ht="14.25" customHeight="1" x14ac:dyDescent="0.3">
      <c r="A846" s="255"/>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c r="AA846" s="247"/>
    </row>
    <row r="847" spans="1:27" ht="14.25" customHeight="1" x14ac:dyDescent="0.3">
      <c r="A847" s="255"/>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c r="AA847" s="247"/>
    </row>
    <row r="848" spans="1:27" ht="14.25" customHeight="1" x14ac:dyDescent="0.3">
      <c r="A848" s="255"/>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c r="AA848" s="247"/>
    </row>
    <row r="849" spans="1:27" ht="14.25" customHeight="1" x14ac:dyDescent="0.3">
      <c r="A849" s="255"/>
      <c r="B849" s="247"/>
      <c r="C849" s="247"/>
      <c r="D849" s="247"/>
      <c r="E849" s="247"/>
      <c r="F849" s="247"/>
      <c r="G849" s="247"/>
      <c r="H849" s="247"/>
      <c r="I849" s="247"/>
      <c r="J849" s="247"/>
      <c r="K849" s="247"/>
      <c r="L849" s="247"/>
      <c r="M849" s="247"/>
      <c r="N849" s="247"/>
      <c r="O849" s="247"/>
      <c r="P849" s="247"/>
      <c r="Q849" s="247"/>
      <c r="R849" s="247"/>
      <c r="S849" s="247"/>
      <c r="T849" s="247"/>
      <c r="U849" s="247"/>
      <c r="V849" s="247"/>
      <c r="W849" s="247"/>
      <c r="X849" s="247"/>
      <c r="Y849" s="247"/>
      <c r="Z849" s="247"/>
      <c r="AA849" s="247"/>
    </row>
    <row r="850" spans="1:27" ht="14.25" customHeight="1" x14ac:dyDescent="0.3">
      <c r="A850" s="255"/>
      <c r="B850" s="247"/>
      <c r="C850" s="247"/>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c r="AA850" s="247"/>
    </row>
    <row r="851" spans="1:27" ht="14.25" customHeight="1" x14ac:dyDescent="0.3">
      <c r="A851" s="255"/>
      <c r="B851" s="247"/>
      <c r="C851" s="247"/>
      <c r="D851" s="247"/>
      <c r="E851" s="247"/>
      <c r="F851" s="247"/>
      <c r="G851" s="247"/>
      <c r="H851" s="247"/>
      <c r="I851" s="247"/>
      <c r="J851" s="247"/>
      <c r="K851" s="247"/>
      <c r="L851" s="247"/>
      <c r="M851" s="247"/>
      <c r="N851" s="247"/>
      <c r="O851" s="247"/>
      <c r="P851" s="247"/>
      <c r="Q851" s="247"/>
      <c r="R851" s="247"/>
      <c r="S851" s="247"/>
      <c r="T851" s="247"/>
      <c r="U851" s="247"/>
      <c r="V851" s="247"/>
      <c r="W851" s="247"/>
      <c r="X851" s="247"/>
      <c r="Y851" s="247"/>
      <c r="Z851" s="247"/>
      <c r="AA851" s="247"/>
    </row>
    <row r="852" spans="1:27" ht="14.25" customHeight="1" x14ac:dyDescent="0.3">
      <c r="A852" s="255"/>
      <c r="B852" s="247"/>
      <c r="C852" s="247"/>
      <c r="D852" s="247"/>
      <c r="E852" s="247"/>
      <c r="F852" s="247"/>
      <c r="G852" s="247"/>
      <c r="H852" s="247"/>
      <c r="I852" s="247"/>
      <c r="J852" s="247"/>
      <c r="K852" s="247"/>
      <c r="L852" s="247"/>
      <c r="M852" s="247"/>
      <c r="N852" s="247"/>
      <c r="O852" s="247"/>
      <c r="P852" s="247"/>
      <c r="Q852" s="247"/>
      <c r="R852" s="247"/>
      <c r="S852" s="247"/>
      <c r="T852" s="247"/>
      <c r="U852" s="247"/>
      <c r="V852" s="247"/>
      <c r="W852" s="247"/>
      <c r="X852" s="247"/>
      <c r="Y852" s="247"/>
      <c r="Z852" s="247"/>
      <c r="AA852" s="247"/>
    </row>
    <row r="853" spans="1:27" ht="14.25" customHeight="1" x14ac:dyDescent="0.3">
      <c r="A853" s="255"/>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c r="AA853" s="247"/>
    </row>
    <row r="854" spans="1:27" ht="14.25" customHeight="1" x14ac:dyDescent="0.3">
      <c r="A854" s="255"/>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c r="AA854" s="247"/>
    </row>
    <row r="855" spans="1:27" ht="14.25" customHeight="1" x14ac:dyDescent="0.3">
      <c r="A855" s="255"/>
      <c r="B855" s="247"/>
      <c r="C855" s="247"/>
      <c r="D855" s="247"/>
      <c r="E855" s="247"/>
      <c r="F855" s="247"/>
      <c r="G855" s="247"/>
      <c r="H855" s="247"/>
      <c r="I855" s="247"/>
      <c r="J855" s="247"/>
      <c r="K855" s="247"/>
      <c r="L855" s="247"/>
      <c r="M855" s="247"/>
      <c r="N855" s="247"/>
      <c r="O855" s="247"/>
      <c r="P855" s="247"/>
      <c r="Q855" s="247"/>
      <c r="R855" s="247"/>
      <c r="S855" s="247"/>
      <c r="T855" s="247"/>
      <c r="U855" s="247"/>
      <c r="V855" s="247"/>
      <c r="W855" s="247"/>
      <c r="X855" s="247"/>
      <c r="Y855" s="247"/>
      <c r="Z855" s="247"/>
      <c r="AA855" s="247"/>
    </row>
    <row r="856" spans="1:27" ht="14.25" customHeight="1" x14ac:dyDescent="0.3">
      <c r="A856" s="255"/>
      <c r="B856" s="247"/>
      <c r="C856" s="247"/>
      <c r="D856" s="247"/>
      <c r="E856" s="247"/>
      <c r="F856" s="247"/>
      <c r="G856" s="247"/>
      <c r="H856" s="247"/>
      <c r="I856" s="247"/>
      <c r="J856" s="247"/>
      <c r="K856" s="247"/>
      <c r="L856" s="247"/>
      <c r="M856" s="247"/>
      <c r="N856" s="247"/>
      <c r="O856" s="247"/>
      <c r="P856" s="247"/>
      <c r="Q856" s="247"/>
      <c r="R856" s="247"/>
      <c r="S856" s="247"/>
      <c r="T856" s="247"/>
      <c r="U856" s="247"/>
      <c r="V856" s="247"/>
      <c r="W856" s="247"/>
      <c r="X856" s="247"/>
      <c r="Y856" s="247"/>
      <c r="Z856" s="247"/>
      <c r="AA856" s="247"/>
    </row>
    <row r="857" spans="1:27" ht="14.25" customHeight="1" x14ac:dyDescent="0.3">
      <c r="A857" s="255"/>
      <c r="B857" s="247"/>
      <c r="C857" s="247"/>
      <c r="D857" s="247"/>
      <c r="E857" s="247"/>
      <c r="F857" s="247"/>
      <c r="G857" s="247"/>
      <c r="H857" s="247"/>
      <c r="I857" s="247"/>
      <c r="J857" s="247"/>
      <c r="K857" s="247"/>
      <c r="L857" s="247"/>
      <c r="M857" s="247"/>
      <c r="N857" s="247"/>
      <c r="O857" s="247"/>
      <c r="P857" s="247"/>
      <c r="Q857" s="247"/>
      <c r="R857" s="247"/>
      <c r="S857" s="247"/>
      <c r="T857" s="247"/>
      <c r="U857" s="247"/>
      <c r="V857" s="247"/>
      <c r="W857" s="247"/>
      <c r="X857" s="247"/>
      <c r="Y857" s="247"/>
      <c r="Z857" s="247"/>
      <c r="AA857" s="247"/>
    </row>
    <row r="858" spans="1:27" ht="14.25" customHeight="1" x14ac:dyDescent="0.3">
      <c r="A858" s="255"/>
      <c r="B858" s="247"/>
      <c r="C858" s="247"/>
      <c r="D858" s="247"/>
      <c r="E858" s="247"/>
      <c r="F858" s="247"/>
      <c r="G858" s="247"/>
      <c r="H858" s="247"/>
      <c r="I858" s="247"/>
      <c r="J858" s="247"/>
      <c r="K858" s="247"/>
      <c r="L858" s="247"/>
      <c r="M858" s="247"/>
      <c r="N858" s="247"/>
      <c r="O858" s="247"/>
      <c r="P858" s="247"/>
      <c r="Q858" s="247"/>
      <c r="R858" s="247"/>
      <c r="S858" s="247"/>
      <c r="T858" s="247"/>
      <c r="U858" s="247"/>
      <c r="V858" s="247"/>
      <c r="W858" s="247"/>
      <c r="X858" s="247"/>
      <c r="Y858" s="247"/>
      <c r="Z858" s="247"/>
      <c r="AA858" s="247"/>
    </row>
    <row r="859" spans="1:27" ht="14.25" customHeight="1" x14ac:dyDescent="0.3">
      <c r="A859" s="255"/>
      <c r="B859" s="247"/>
      <c r="C859" s="247"/>
      <c r="D859" s="247"/>
      <c r="E859" s="247"/>
      <c r="F859" s="247"/>
      <c r="G859" s="247"/>
      <c r="H859" s="247"/>
      <c r="I859" s="247"/>
      <c r="J859" s="247"/>
      <c r="K859" s="247"/>
      <c r="L859" s="247"/>
      <c r="M859" s="247"/>
      <c r="N859" s="247"/>
      <c r="O859" s="247"/>
      <c r="P859" s="247"/>
      <c r="Q859" s="247"/>
      <c r="R859" s="247"/>
      <c r="S859" s="247"/>
      <c r="T859" s="247"/>
      <c r="U859" s="247"/>
      <c r="V859" s="247"/>
      <c r="W859" s="247"/>
      <c r="X859" s="247"/>
      <c r="Y859" s="247"/>
      <c r="Z859" s="247"/>
      <c r="AA859" s="247"/>
    </row>
    <row r="860" spans="1:27" ht="14.25" customHeight="1" x14ac:dyDescent="0.3">
      <c r="A860" s="255"/>
      <c r="B860" s="247"/>
      <c r="C860" s="247"/>
      <c r="D860" s="247"/>
      <c r="E860" s="247"/>
      <c r="F860" s="247"/>
      <c r="G860" s="247"/>
      <c r="H860" s="247"/>
      <c r="I860" s="247"/>
      <c r="J860" s="247"/>
      <c r="K860" s="247"/>
      <c r="L860" s="247"/>
      <c r="M860" s="247"/>
      <c r="N860" s="247"/>
      <c r="O860" s="247"/>
      <c r="P860" s="247"/>
      <c r="Q860" s="247"/>
      <c r="R860" s="247"/>
      <c r="S860" s="247"/>
      <c r="T860" s="247"/>
      <c r="U860" s="247"/>
      <c r="V860" s="247"/>
      <c r="W860" s="247"/>
      <c r="X860" s="247"/>
      <c r="Y860" s="247"/>
      <c r="Z860" s="247"/>
      <c r="AA860" s="247"/>
    </row>
    <row r="861" spans="1:27" ht="14.25" customHeight="1" x14ac:dyDescent="0.3">
      <c r="A861" s="255"/>
      <c r="B861" s="247"/>
      <c r="C861" s="247"/>
      <c r="D861" s="247"/>
      <c r="E861" s="247"/>
      <c r="F861" s="247"/>
      <c r="G861" s="247"/>
      <c r="H861" s="247"/>
      <c r="I861" s="247"/>
      <c r="J861" s="247"/>
      <c r="K861" s="247"/>
      <c r="L861" s="247"/>
      <c r="M861" s="247"/>
      <c r="N861" s="247"/>
      <c r="O861" s="247"/>
      <c r="P861" s="247"/>
      <c r="Q861" s="247"/>
      <c r="R861" s="247"/>
      <c r="S861" s="247"/>
      <c r="T861" s="247"/>
      <c r="U861" s="247"/>
      <c r="V861" s="247"/>
      <c r="W861" s="247"/>
      <c r="X861" s="247"/>
      <c r="Y861" s="247"/>
      <c r="Z861" s="247"/>
      <c r="AA861" s="247"/>
    </row>
    <row r="862" spans="1:27" ht="14.25" customHeight="1" x14ac:dyDescent="0.3">
      <c r="A862" s="255"/>
      <c r="B862" s="247"/>
      <c r="C862" s="247"/>
      <c r="D862" s="247"/>
      <c r="E862" s="247"/>
      <c r="F862" s="247"/>
      <c r="G862" s="247"/>
      <c r="H862" s="247"/>
      <c r="I862" s="247"/>
      <c r="J862" s="247"/>
      <c r="K862" s="247"/>
      <c r="L862" s="247"/>
      <c r="M862" s="247"/>
      <c r="N862" s="247"/>
      <c r="O862" s="247"/>
      <c r="P862" s="247"/>
      <c r="Q862" s="247"/>
      <c r="R862" s="247"/>
      <c r="S862" s="247"/>
      <c r="T862" s="247"/>
      <c r="U862" s="247"/>
      <c r="V862" s="247"/>
      <c r="W862" s="247"/>
      <c r="X862" s="247"/>
      <c r="Y862" s="247"/>
      <c r="Z862" s="247"/>
      <c r="AA862" s="247"/>
    </row>
    <row r="863" spans="1:27" ht="14.25" customHeight="1" x14ac:dyDescent="0.3">
      <c r="A863" s="255"/>
      <c r="B863" s="247"/>
      <c r="C863" s="247"/>
      <c r="D863" s="247"/>
      <c r="E863" s="247"/>
      <c r="F863" s="247"/>
      <c r="G863" s="247"/>
      <c r="H863" s="247"/>
      <c r="I863" s="247"/>
      <c r="J863" s="247"/>
      <c r="K863" s="247"/>
      <c r="L863" s="247"/>
      <c r="M863" s="247"/>
      <c r="N863" s="247"/>
      <c r="O863" s="247"/>
      <c r="P863" s="247"/>
      <c r="Q863" s="247"/>
      <c r="R863" s="247"/>
      <c r="S863" s="247"/>
      <c r="T863" s="247"/>
      <c r="U863" s="247"/>
      <c r="V863" s="247"/>
      <c r="W863" s="247"/>
      <c r="X863" s="247"/>
      <c r="Y863" s="247"/>
      <c r="Z863" s="247"/>
      <c r="AA863" s="247"/>
    </row>
    <row r="864" spans="1:27" ht="14.25" customHeight="1" x14ac:dyDescent="0.3">
      <c r="A864" s="255"/>
      <c r="B864" s="247"/>
      <c r="C864" s="247"/>
      <c r="D864" s="247"/>
      <c r="E864" s="247"/>
      <c r="F864" s="247"/>
      <c r="G864" s="247"/>
      <c r="H864" s="247"/>
      <c r="I864" s="247"/>
      <c r="J864" s="247"/>
      <c r="K864" s="247"/>
      <c r="L864" s="247"/>
      <c r="M864" s="247"/>
      <c r="N864" s="247"/>
      <c r="O864" s="247"/>
      <c r="P864" s="247"/>
      <c r="Q864" s="247"/>
      <c r="R864" s="247"/>
      <c r="S864" s="247"/>
      <c r="T864" s="247"/>
      <c r="U864" s="247"/>
      <c r="V864" s="247"/>
      <c r="W864" s="247"/>
      <c r="X864" s="247"/>
      <c r="Y864" s="247"/>
      <c r="Z864" s="247"/>
      <c r="AA864" s="247"/>
    </row>
    <row r="865" spans="1:27" ht="14.25" customHeight="1" x14ac:dyDescent="0.3">
      <c r="A865" s="255"/>
      <c r="B865" s="247"/>
      <c r="C865" s="247"/>
      <c r="D865" s="247"/>
      <c r="E865" s="247"/>
      <c r="F865" s="247"/>
      <c r="G865" s="247"/>
      <c r="H865" s="247"/>
      <c r="I865" s="247"/>
      <c r="J865" s="247"/>
      <c r="K865" s="247"/>
      <c r="L865" s="247"/>
      <c r="M865" s="247"/>
      <c r="N865" s="247"/>
      <c r="O865" s="247"/>
      <c r="P865" s="247"/>
      <c r="Q865" s="247"/>
      <c r="R865" s="247"/>
      <c r="S865" s="247"/>
      <c r="T865" s="247"/>
      <c r="U865" s="247"/>
      <c r="V865" s="247"/>
      <c r="W865" s="247"/>
      <c r="X865" s="247"/>
      <c r="Y865" s="247"/>
      <c r="Z865" s="247"/>
      <c r="AA865" s="247"/>
    </row>
    <row r="866" spans="1:27" ht="14.25" customHeight="1" x14ac:dyDescent="0.3">
      <c r="A866" s="255"/>
      <c r="B866" s="247"/>
      <c r="C866" s="247"/>
      <c r="D866" s="247"/>
      <c r="E866" s="247"/>
      <c r="F866" s="247"/>
      <c r="G866" s="247"/>
      <c r="H866" s="247"/>
      <c r="I866" s="247"/>
      <c r="J866" s="247"/>
      <c r="K866" s="247"/>
      <c r="L866" s="247"/>
      <c r="M866" s="247"/>
      <c r="N866" s="247"/>
      <c r="O866" s="247"/>
      <c r="P866" s="247"/>
      <c r="Q866" s="247"/>
      <c r="R866" s="247"/>
      <c r="S866" s="247"/>
      <c r="T866" s="247"/>
      <c r="U866" s="247"/>
      <c r="V866" s="247"/>
      <c r="W866" s="247"/>
      <c r="X866" s="247"/>
      <c r="Y866" s="247"/>
      <c r="Z866" s="247"/>
      <c r="AA866" s="247"/>
    </row>
    <row r="867" spans="1:27" ht="14.25" customHeight="1" x14ac:dyDescent="0.3">
      <c r="A867" s="255"/>
      <c r="B867" s="247"/>
      <c r="C867" s="247"/>
      <c r="D867" s="247"/>
      <c r="E867" s="247"/>
      <c r="F867" s="247"/>
      <c r="G867" s="247"/>
      <c r="H867" s="247"/>
      <c r="I867" s="247"/>
      <c r="J867" s="247"/>
      <c r="K867" s="247"/>
      <c r="L867" s="247"/>
      <c r="M867" s="247"/>
      <c r="N867" s="247"/>
      <c r="O867" s="247"/>
      <c r="P867" s="247"/>
      <c r="Q867" s="247"/>
      <c r="R867" s="247"/>
      <c r="S867" s="247"/>
      <c r="T867" s="247"/>
      <c r="U867" s="247"/>
      <c r="V867" s="247"/>
      <c r="W867" s="247"/>
      <c r="X867" s="247"/>
      <c r="Y867" s="247"/>
      <c r="Z867" s="247"/>
      <c r="AA867" s="247"/>
    </row>
    <row r="868" spans="1:27" ht="14.25" customHeight="1" x14ac:dyDescent="0.3">
      <c r="A868" s="255"/>
      <c r="B868" s="247"/>
      <c r="C868" s="247"/>
      <c r="D868" s="247"/>
      <c r="E868" s="247"/>
      <c r="F868" s="247"/>
      <c r="G868" s="247"/>
      <c r="H868" s="247"/>
      <c r="I868" s="247"/>
      <c r="J868" s="247"/>
      <c r="K868" s="247"/>
      <c r="L868" s="247"/>
      <c r="M868" s="247"/>
      <c r="N868" s="247"/>
      <c r="O868" s="247"/>
      <c r="P868" s="247"/>
      <c r="Q868" s="247"/>
      <c r="R868" s="247"/>
      <c r="S868" s="247"/>
      <c r="T868" s="247"/>
      <c r="U868" s="247"/>
      <c r="V868" s="247"/>
      <c r="W868" s="247"/>
      <c r="X868" s="247"/>
      <c r="Y868" s="247"/>
      <c r="Z868" s="247"/>
      <c r="AA868" s="247"/>
    </row>
    <row r="869" spans="1:27" ht="14.25" customHeight="1" x14ac:dyDescent="0.3">
      <c r="A869" s="255"/>
      <c r="B869" s="247"/>
      <c r="C869" s="247"/>
      <c r="D869" s="247"/>
      <c r="E869" s="247"/>
      <c r="F869" s="247"/>
      <c r="G869" s="247"/>
      <c r="H869" s="247"/>
      <c r="I869" s="247"/>
      <c r="J869" s="247"/>
      <c r="K869" s="247"/>
      <c r="L869" s="247"/>
      <c r="M869" s="247"/>
      <c r="N869" s="247"/>
      <c r="O869" s="247"/>
      <c r="P869" s="247"/>
      <c r="Q869" s="247"/>
      <c r="R869" s="247"/>
      <c r="S869" s="247"/>
      <c r="T869" s="247"/>
      <c r="U869" s="247"/>
      <c r="V869" s="247"/>
      <c r="W869" s="247"/>
      <c r="X869" s="247"/>
      <c r="Y869" s="247"/>
      <c r="Z869" s="247"/>
      <c r="AA869" s="247"/>
    </row>
    <row r="870" spans="1:27" ht="14.25" customHeight="1" x14ac:dyDescent="0.3">
      <c r="A870" s="255"/>
      <c r="B870" s="247"/>
      <c r="C870" s="247"/>
      <c r="D870" s="247"/>
      <c r="E870" s="247"/>
      <c r="F870" s="247"/>
      <c r="G870" s="247"/>
      <c r="H870" s="247"/>
      <c r="I870" s="247"/>
      <c r="J870" s="247"/>
      <c r="K870" s="247"/>
      <c r="L870" s="247"/>
      <c r="M870" s="247"/>
      <c r="N870" s="247"/>
      <c r="O870" s="247"/>
      <c r="P870" s="247"/>
      <c r="Q870" s="247"/>
      <c r="R870" s="247"/>
      <c r="S870" s="247"/>
      <c r="T870" s="247"/>
      <c r="U870" s="247"/>
      <c r="V870" s="247"/>
      <c r="W870" s="247"/>
      <c r="X870" s="247"/>
      <c r="Y870" s="247"/>
      <c r="Z870" s="247"/>
      <c r="AA870" s="247"/>
    </row>
    <row r="871" spans="1:27" ht="14.25" customHeight="1" x14ac:dyDescent="0.3">
      <c r="A871" s="255"/>
      <c r="B871" s="247"/>
      <c r="C871" s="247"/>
      <c r="D871" s="247"/>
      <c r="E871" s="247"/>
      <c r="F871" s="247"/>
      <c r="G871" s="247"/>
      <c r="H871" s="247"/>
      <c r="I871" s="247"/>
      <c r="J871" s="247"/>
      <c r="K871" s="247"/>
      <c r="L871" s="247"/>
      <c r="M871" s="247"/>
      <c r="N871" s="247"/>
      <c r="O871" s="247"/>
      <c r="P871" s="247"/>
      <c r="Q871" s="247"/>
      <c r="R871" s="247"/>
      <c r="S871" s="247"/>
      <c r="T871" s="247"/>
      <c r="U871" s="247"/>
      <c r="V871" s="247"/>
      <c r="W871" s="247"/>
      <c r="X871" s="247"/>
      <c r="Y871" s="247"/>
      <c r="Z871" s="247"/>
      <c r="AA871" s="247"/>
    </row>
    <row r="872" spans="1:27" ht="14.25" customHeight="1" x14ac:dyDescent="0.3">
      <c r="A872" s="255"/>
      <c r="B872" s="247"/>
      <c r="C872" s="247"/>
      <c r="D872" s="247"/>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7"/>
      <c r="AA872" s="247"/>
    </row>
    <row r="873" spans="1:27" ht="14.25" customHeight="1" x14ac:dyDescent="0.3">
      <c r="A873" s="255"/>
      <c r="B873" s="247"/>
      <c r="C873" s="247"/>
      <c r="D873" s="247"/>
      <c r="E873" s="247"/>
      <c r="F873" s="247"/>
      <c r="G873" s="247"/>
      <c r="H873" s="247"/>
      <c r="I873" s="247"/>
      <c r="J873" s="247"/>
      <c r="K873" s="247"/>
      <c r="L873" s="247"/>
      <c r="M873" s="247"/>
      <c r="N873" s="247"/>
      <c r="O873" s="247"/>
      <c r="P873" s="247"/>
      <c r="Q873" s="247"/>
      <c r="R873" s="247"/>
      <c r="S873" s="247"/>
      <c r="T873" s="247"/>
      <c r="U873" s="247"/>
      <c r="V873" s="247"/>
      <c r="W873" s="247"/>
      <c r="X873" s="247"/>
      <c r="Y873" s="247"/>
      <c r="Z873" s="247"/>
      <c r="AA873" s="247"/>
    </row>
    <row r="874" spans="1:27" ht="14.25" customHeight="1" x14ac:dyDescent="0.3">
      <c r="A874" s="255"/>
      <c r="B874" s="247"/>
      <c r="C874" s="247"/>
      <c r="D874" s="247"/>
      <c r="E874" s="247"/>
      <c r="F874" s="247"/>
      <c r="G874" s="247"/>
      <c r="H874" s="247"/>
      <c r="I874" s="247"/>
      <c r="J874" s="247"/>
      <c r="K874" s="247"/>
      <c r="L874" s="247"/>
      <c r="M874" s="247"/>
      <c r="N874" s="247"/>
      <c r="O874" s="247"/>
      <c r="P874" s="247"/>
      <c r="Q874" s="247"/>
      <c r="R874" s="247"/>
      <c r="S874" s="247"/>
      <c r="T874" s="247"/>
      <c r="U874" s="247"/>
      <c r="V874" s="247"/>
      <c r="W874" s="247"/>
      <c r="X874" s="247"/>
      <c r="Y874" s="247"/>
      <c r="Z874" s="247"/>
      <c r="AA874" s="247"/>
    </row>
    <row r="875" spans="1:27" ht="14.25" customHeight="1" x14ac:dyDescent="0.3">
      <c r="A875" s="255"/>
      <c r="B875" s="247"/>
      <c r="C875" s="247"/>
      <c r="D875" s="247"/>
      <c r="E875" s="247"/>
      <c r="F875" s="247"/>
      <c r="G875" s="247"/>
      <c r="H875" s="247"/>
      <c r="I875" s="247"/>
      <c r="J875" s="247"/>
      <c r="K875" s="247"/>
      <c r="L875" s="247"/>
      <c r="M875" s="247"/>
      <c r="N875" s="247"/>
      <c r="O875" s="247"/>
      <c r="P875" s="247"/>
      <c r="Q875" s="247"/>
      <c r="R875" s="247"/>
      <c r="S875" s="247"/>
      <c r="T875" s="247"/>
      <c r="U875" s="247"/>
      <c r="V875" s="247"/>
      <c r="W875" s="247"/>
      <c r="X875" s="247"/>
      <c r="Y875" s="247"/>
      <c r="Z875" s="247"/>
      <c r="AA875" s="247"/>
    </row>
    <row r="876" spans="1:27" ht="14.25" customHeight="1" x14ac:dyDescent="0.3">
      <c r="A876" s="255"/>
      <c r="B876" s="247"/>
      <c r="C876" s="247"/>
      <c r="D876" s="247"/>
      <c r="E876" s="247"/>
      <c r="F876" s="247"/>
      <c r="G876" s="247"/>
      <c r="H876" s="247"/>
      <c r="I876" s="247"/>
      <c r="J876" s="247"/>
      <c r="K876" s="247"/>
      <c r="L876" s="247"/>
      <c r="M876" s="247"/>
      <c r="N876" s="247"/>
      <c r="O876" s="247"/>
      <c r="P876" s="247"/>
      <c r="Q876" s="247"/>
      <c r="R876" s="247"/>
      <c r="S876" s="247"/>
      <c r="T876" s="247"/>
      <c r="U876" s="247"/>
      <c r="V876" s="247"/>
      <c r="W876" s="247"/>
      <c r="X876" s="247"/>
      <c r="Y876" s="247"/>
      <c r="Z876" s="247"/>
      <c r="AA876" s="247"/>
    </row>
    <row r="877" spans="1:27" ht="14.25" customHeight="1" x14ac:dyDescent="0.3">
      <c r="A877" s="255"/>
      <c r="B877" s="247"/>
      <c r="C877" s="247"/>
      <c r="D877" s="247"/>
      <c r="E877" s="247"/>
      <c r="F877" s="247"/>
      <c r="G877" s="247"/>
      <c r="H877" s="247"/>
      <c r="I877" s="247"/>
      <c r="J877" s="247"/>
      <c r="K877" s="247"/>
      <c r="L877" s="247"/>
      <c r="M877" s="247"/>
      <c r="N877" s="247"/>
      <c r="O877" s="247"/>
      <c r="P877" s="247"/>
      <c r="Q877" s="247"/>
      <c r="R877" s="247"/>
      <c r="S877" s="247"/>
      <c r="T877" s="247"/>
      <c r="U877" s="247"/>
      <c r="V877" s="247"/>
      <c r="W877" s="247"/>
      <c r="X877" s="247"/>
      <c r="Y877" s="247"/>
      <c r="Z877" s="247"/>
      <c r="AA877" s="247"/>
    </row>
    <row r="878" spans="1:27" ht="14.25" customHeight="1" x14ac:dyDescent="0.3">
      <c r="A878" s="255"/>
      <c r="B878" s="247"/>
      <c r="C878" s="247"/>
      <c r="D878" s="247"/>
      <c r="E878" s="247"/>
      <c r="F878" s="247"/>
      <c r="G878" s="247"/>
      <c r="H878" s="247"/>
      <c r="I878" s="247"/>
      <c r="J878" s="247"/>
      <c r="K878" s="247"/>
      <c r="L878" s="247"/>
      <c r="M878" s="247"/>
      <c r="N878" s="247"/>
      <c r="O878" s="247"/>
      <c r="P878" s="247"/>
      <c r="Q878" s="247"/>
      <c r="R878" s="247"/>
      <c r="S878" s="247"/>
      <c r="T878" s="247"/>
      <c r="U878" s="247"/>
      <c r="V878" s="247"/>
      <c r="W878" s="247"/>
      <c r="X878" s="247"/>
      <c r="Y878" s="247"/>
      <c r="Z878" s="247"/>
      <c r="AA878" s="247"/>
    </row>
    <row r="879" spans="1:27" ht="14.25" customHeight="1" x14ac:dyDescent="0.3">
      <c r="A879" s="255"/>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c r="AA879" s="247"/>
    </row>
    <row r="880" spans="1:27" ht="14.25" customHeight="1" x14ac:dyDescent="0.3">
      <c r="A880" s="255"/>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c r="AA880" s="247"/>
    </row>
    <row r="881" spans="1:27" ht="14.25" customHeight="1" x14ac:dyDescent="0.3">
      <c r="A881" s="255"/>
      <c r="B881" s="247"/>
      <c r="C881" s="247"/>
      <c r="D881" s="247"/>
      <c r="E881" s="247"/>
      <c r="F881" s="247"/>
      <c r="G881" s="247"/>
      <c r="H881" s="247"/>
      <c r="I881" s="247"/>
      <c r="J881" s="247"/>
      <c r="K881" s="247"/>
      <c r="L881" s="247"/>
      <c r="M881" s="247"/>
      <c r="N881" s="247"/>
      <c r="O881" s="247"/>
      <c r="P881" s="247"/>
      <c r="Q881" s="247"/>
      <c r="R881" s="247"/>
      <c r="S881" s="247"/>
      <c r="T881" s="247"/>
      <c r="U881" s="247"/>
      <c r="V881" s="247"/>
      <c r="W881" s="247"/>
      <c r="X881" s="247"/>
      <c r="Y881" s="247"/>
      <c r="Z881" s="247"/>
      <c r="AA881" s="247"/>
    </row>
    <row r="882" spans="1:27" ht="14.25" customHeight="1" x14ac:dyDescent="0.3">
      <c r="A882" s="255"/>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c r="AA882" s="247"/>
    </row>
    <row r="883" spans="1:27" ht="14.25" customHeight="1" x14ac:dyDescent="0.3">
      <c r="A883" s="255"/>
      <c r="B883" s="247"/>
      <c r="C883" s="247"/>
      <c r="D883" s="247"/>
      <c r="E883" s="247"/>
      <c r="F883" s="247"/>
      <c r="G883" s="247"/>
      <c r="H883" s="247"/>
      <c r="I883" s="247"/>
      <c r="J883" s="247"/>
      <c r="K883" s="247"/>
      <c r="L883" s="247"/>
      <c r="M883" s="247"/>
      <c r="N883" s="247"/>
      <c r="O883" s="247"/>
      <c r="P883" s="247"/>
      <c r="Q883" s="247"/>
      <c r="R883" s="247"/>
      <c r="S883" s="247"/>
      <c r="T883" s="247"/>
      <c r="U883" s="247"/>
      <c r="V883" s="247"/>
      <c r="W883" s="247"/>
      <c r="X883" s="247"/>
      <c r="Y883" s="247"/>
      <c r="Z883" s="247"/>
      <c r="AA883" s="247"/>
    </row>
    <row r="884" spans="1:27" ht="14.25" customHeight="1" x14ac:dyDescent="0.3">
      <c r="A884" s="255"/>
      <c r="B884" s="247"/>
      <c r="C884" s="247"/>
      <c r="D884" s="247"/>
      <c r="E884" s="247"/>
      <c r="F884" s="247"/>
      <c r="G884" s="247"/>
      <c r="H884" s="247"/>
      <c r="I884" s="247"/>
      <c r="J884" s="247"/>
      <c r="K884" s="247"/>
      <c r="L884" s="247"/>
      <c r="M884" s="247"/>
      <c r="N884" s="247"/>
      <c r="O884" s="247"/>
      <c r="P884" s="247"/>
      <c r="Q884" s="247"/>
      <c r="R884" s="247"/>
      <c r="S884" s="247"/>
      <c r="T884" s="247"/>
      <c r="U884" s="247"/>
      <c r="V884" s="247"/>
      <c r="W884" s="247"/>
      <c r="X884" s="247"/>
      <c r="Y884" s="247"/>
      <c r="Z884" s="247"/>
      <c r="AA884" s="247"/>
    </row>
    <row r="885" spans="1:27" ht="14.25" customHeight="1" x14ac:dyDescent="0.3">
      <c r="A885" s="255"/>
      <c r="B885" s="247"/>
      <c r="C885" s="247"/>
      <c r="D885" s="247"/>
      <c r="E885" s="247"/>
      <c r="F885" s="247"/>
      <c r="G885" s="247"/>
      <c r="H885" s="247"/>
      <c r="I885" s="247"/>
      <c r="J885" s="247"/>
      <c r="K885" s="247"/>
      <c r="L885" s="247"/>
      <c r="M885" s="247"/>
      <c r="N885" s="247"/>
      <c r="O885" s="247"/>
      <c r="P885" s="247"/>
      <c r="Q885" s="247"/>
      <c r="R885" s="247"/>
      <c r="S885" s="247"/>
      <c r="T885" s="247"/>
      <c r="U885" s="247"/>
      <c r="V885" s="247"/>
      <c r="W885" s="247"/>
      <c r="X885" s="247"/>
      <c r="Y885" s="247"/>
      <c r="Z885" s="247"/>
      <c r="AA885" s="247"/>
    </row>
    <row r="886" spans="1:27" ht="14.25" customHeight="1" x14ac:dyDescent="0.3">
      <c r="A886" s="255"/>
      <c r="B886" s="247"/>
      <c r="C886" s="247"/>
      <c r="D886" s="247"/>
      <c r="E886" s="247"/>
      <c r="F886" s="247"/>
      <c r="G886" s="247"/>
      <c r="H886" s="247"/>
      <c r="I886" s="247"/>
      <c r="J886" s="247"/>
      <c r="K886" s="247"/>
      <c r="L886" s="247"/>
      <c r="M886" s="247"/>
      <c r="N886" s="247"/>
      <c r="O886" s="247"/>
      <c r="P886" s="247"/>
      <c r="Q886" s="247"/>
      <c r="R886" s="247"/>
      <c r="S886" s="247"/>
      <c r="T886" s="247"/>
      <c r="U886" s="247"/>
      <c r="V886" s="247"/>
      <c r="W886" s="247"/>
      <c r="X886" s="247"/>
      <c r="Y886" s="247"/>
      <c r="Z886" s="247"/>
      <c r="AA886" s="247"/>
    </row>
    <row r="887" spans="1:27" ht="14.25" customHeight="1" x14ac:dyDescent="0.3">
      <c r="A887" s="255"/>
      <c r="B887" s="247"/>
      <c r="C887" s="247"/>
      <c r="D887" s="247"/>
      <c r="E887" s="247"/>
      <c r="F887" s="247"/>
      <c r="G887" s="247"/>
      <c r="H887" s="247"/>
      <c r="I887" s="247"/>
      <c r="J887" s="247"/>
      <c r="K887" s="247"/>
      <c r="L887" s="247"/>
      <c r="M887" s="247"/>
      <c r="N887" s="247"/>
      <c r="O887" s="247"/>
      <c r="P887" s="247"/>
      <c r="Q887" s="247"/>
      <c r="R887" s="247"/>
      <c r="S887" s="247"/>
      <c r="T887" s="247"/>
      <c r="U887" s="247"/>
      <c r="V887" s="247"/>
      <c r="W887" s="247"/>
      <c r="X887" s="247"/>
      <c r="Y887" s="247"/>
      <c r="Z887" s="247"/>
      <c r="AA887" s="247"/>
    </row>
    <row r="888" spans="1:27" ht="14.25" customHeight="1" x14ac:dyDescent="0.3">
      <c r="A888" s="255"/>
      <c r="B888" s="247"/>
      <c r="C888" s="247"/>
      <c r="D888" s="247"/>
      <c r="E888" s="247"/>
      <c r="F888" s="247"/>
      <c r="G888" s="247"/>
      <c r="H888" s="247"/>
      <c r="I888" s="247"/>
      <c r="J888" s="247"/>
      <c r="K888" s="247"/>
      <c r="L888" s="247"/>
      <c r="M888" s="247"/>
      <c r="N888" s="247"/>
      <c r="O888" s="247"/>
      <c r="P888" s="247"/>
      <c r="Q888" s="247"/>
      <c r="R888" s="247"/>
      <c r="S888" s="247"/>
      <c r="T888" s="247"/>
      <c r="U888" s="247"/>
      <c r="V888" s="247"/>
      <c r="W888" s="247"/>
      <c r="X888" s="247"/>
      <c r="Y888" s="247"/>
      <c r="Z888" s="247"/>
      <c r="AA888" s="247"/>
    </row>
    <row r="889" spans="1:27" ht="14.25" customHeight="1" x14ac:dyDescent="0.3">
      <c r="A889" s="255"/>
      <c r="B889" s="247"/>
      <c r="C889" s="247"/>
      <c r="D889" s="247"/>
      <c r="E889" s="247"/>
      <c r="F889" s="247"/>
      <c r="G889" s="247"/>
      <c r="H889" s="247"/>
      <c r="I889" s="247"/>
      <c r="J889" s="247"/>
      <c r="K889" s="247"/>
      <c r="L889" s="247"/>
      <c r="M889" s="247"/>
      <c r="N889" s="247"/>
      <c r="O889" s="247"/>
      <c r="P889" s="247"/>
      <c r="Q889" s="247"/>
      <c r="R889" s="247"/>
      <c r="S889" s="247"/>
      <c r="T889" s="247"/>
      <c r="U889" s="247"/>
      <c r="V889" s="247"/>
      <c r="W889" s="247"/>
      <c r="X889" s="247"/>
      <c r="Y889" s="247"/>
      <c r="Z889" s="247"/>
      <c r="AA889" s="247"/>
    </row>
    <row r="890" spans="1:27" ht="14.25" customHeight="1" x14ac:dyDescent="0.3">
      <c r="A890" s="255"/>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c r="AA890" s="247"/>
    </row>
    <row r="891" spans="1:27" ht="14.25" customHeight="1" x14ac:dyDescent="0.3">
      <c r="A891" s="255"/>
      <c r="B891" s="247"/>
      <c r="C891" s="247"/>
      <c r="D891" s="247"/>
      <c r="E891" s="247"/>
      <c r="F891" s="247"/>
      <c r="G891" s="247"/>
      <c r="H891" s="247"/>
      <c r="I891" s="247"/>
      <c r="J891" s="247"/>
      <c r="K891" s="247"/>
      <c r="L891" s="247"/>
      <c r="M891" s="247"/>
      <c r="N891" s="247"/>
      <c r="O891" s="247"/>
      <c r="P891" s="247"/>
      <c r="Q891" s="247"/>
      <c r="R891" s="247"/>
      <c r="S891" s="247"/>
      <c r="T891" s="247"/>
      <c r="U891" s="247"/>
      <c r="V891" s="247"/>
      <c r="W891" s="247"/>
      <c r="X891" s="247"/>
      <c r="Y891" s="247"/>
      <c r="Z891" s="247"/>
      <c r="AA891" s="247"/>
    </row>
    <row r="892" spans="1:27" ht="14.25" customHeight="1" x14ac:dyDescent="0.3">
      <c r="A892" s="255"/>
      <c r="B892" s="247"/>
      <c r="C892" s="247"/>
      <c r="D892" s="247"/>
      <c r="E892" s="247"/>
      <c r="F892" s="247"/>
      <c r="G892" s="247"/>
      <c r="H892" s="247"/>
      <c r="I892" s="247"/>
      <c r="J892" s="247"/>
      <c r="K892" s="247"/>
      <c r="L892" s="247"/>
      <c r="M892" s="247"/>
      <c r="N892" s="247"/>
      <c r="O892" s="247"/>
      <c r="P892" s="247"/>
      <c r="Q892" s="247"/>
      <c r="R892" s="247"/>
      <c r="S892" s="247"/>
      <c r="T892" s="247"/>
      <c r="U892" s="247"/>
      <c r="V892" s="247"/>
      <c r="W892" s="247"/>
      <c r="X892" s="247"/>
      <c r="Y892" s="247"/>
      <c r="Z892" s="247"/>
      <c r="AA892" s="247"/>
    </row>
    <row r="893" spans="1:27" ht="14.25" customHeight="1" x14ac:dyDescent="0.3">
      <c r="A893" s="255"/>
      <c r="B893" s="247"/>
      <c r="C893" s="247"/>
      <c r="D893" s="247"/>
      <c r="E893" s="247"/>
      <c r="F893" s="247"/>
      <c r="G893" s="247"/>
      <c r="H893" s="247"/>
      <c r="I893" s="247"/>
      <c r="J893" s="247"/>
      <c r="K893" s="247"/>
      <c r="L893" s="247"/>
      <c r="M893" s="247"/>
      <c r="N893" s="247"/>
      <c r="O893" s="247"/>
      <c r="P893" s="247"/>
      <c r="Q893" s="247"/>
      <c r="R893" s="247"/>
      <c r="S893" s="247"/>
      <c r="T893" s="247"/>
      <c r="U893" s="247"/>
      <c r="V893" s="247"/>
      <c r="W893" s="247"/>
      <c r="X893" s="247"/>
      <c r="Y893" s="247"/>
      <c r="Z893" s="247"/>
      <c r="AA893" s="247"/>
    </row>
    <row r="894" spans="1:27" ht="14.25" customHeight="1" x14ac:dyDescent="0.3">
      <c r="A894" s="255"/>
      <c r="B894" s="247"/>
      <c r="C894" s="247"/>
      <c r="D894" s="247"/>
      <c r="E894" s="247"/>
      <c r="F894" s="247"/>
      <c r="G894" s="247"/>
      <c r="H894" s="247"/>
      <c r="I894" s="247"/>
      <c r="J894" s="247"/>
      <c r="K894" s="247"/>
      <c r="L894" s="247"/>
      <c r="M894" s="247"/>
      <c r="N894" s="247"/>
      <c r="O894" s="247"/>
      <c r="P894" s="247"/>
      <c r="Q894" s="247"/>
      <c r="R894" s="247"/>
      <c r="S894" s="247"/>
      <c r="T894" s="247"/>
      <c r="U894" s="247"/>
      <c r="V894" s="247"/>
      <c r="W894" s="247"/>
      <c r="X894" s="247"/>
      <c r="Y894" s="247"/>
      <c r="Z894" s="247"/>
      <c r="AA894" s="247"/>
    </row>
    <row r="895" spans="1:27" ht="14.25" customHeight="1" x14ac:dyDescent="0.3">
      <c r="A895" s="255"/>
      <c r="B895" s="247"/>
      <c r="C895" s="247"/>
      <c r="D895" s="247"/>
      <c r="E895" s="247"/>
      <c r="F895" s="247"/>
      <c r="G895" s="247"/>
      <c r="H895" s="247"/>
      <c r="I895" s="247"/>
      <c r="J895" s="247"/>
      <c r="K895" s="247"/>
      <c r="L895" s="247"/>
      <c r="M895" s="247"/>
      <c r="N895" s="247"/>
      <c r="O895" s="247"/>
      <c r="P895" s="247"/>
      <c r="Q895" s="247"/>
      <c r="R895" s="247"/>
      <c r="S895" s="247"/>
      <c r="T895" s="247"/>
      <c r="U895" s="247"/>
      <c r="V895" s="247"/>
      <c r="W895" s="247"/>
      <c r="X895" s="247"/>
      <c r="Y895" s="247"/>
      <c r="Z895" s="247"/>
      <c r="AA895" s="247"/>
    </row>
    <row r="896" spans="1:27" ht="14.25" customHeight="1" x14ac:dyDescent="0.3">
      <c r="A896" s="255"/>
      <c r="B896" s="247"/>
      <c r="C896" s="247"/>
      <c r="D896" s="247"/>
      <c r="E896" s="247"/>
      <c r="F896" s="247"/>
      <c r="G896" s="247"/>
      <c r="H896" s="247"/>
      <c r="I896" s="247"/>
      <c r="J896" s="247"/>
      <c r="K896" s="247"/>
      <c r="L896" s="247"/>
      <c r="M896" s="247"/>
      <c r="N896" s="247"/>
      <c r="O896" s="247"/>
      <c r="P896" s="247"/>
      <c r="Q896" s="247"/>
      <c r="R896" s="247"/>
      <c r="S896" s="247"/>
      <c r="T896" s="247"/>
      <c r="U896" s="247"/>
      <c r="V896" s="247"/>
      <c r="W896" s="247"/>
      <c r="X896" s="247"/>
      <c r="Y896" s="247"/>
      <c r="Z896" s="247"/>
      <c r="AA896" s="247"/>
    </row>
    <row r="897" spans="1:27" ht="14.25" customHeight="1" x14ac:dyDescent="0.3">
      <c r="A897" s="255"/>
      <c r="B897" s="247"/>
      <c r="C897" s="247"/>
      <c r="D897" s="247"/>
      <c r="E897" s="247"/>
      <c r="F897" s="247"/>
      <c r="G897" s="247"/>
      <c r="H897" s="247"/>
      <c r="I897" s="247"/>
      <c r="J897" s="247"/>
      <c r="K897" s="247"/>
      <c r="L897" s="247"/>
      <c r="M897" s="247"/>
      <c r="N897" s="247"/>
      <c r="O897" s="247"/>
      <c r="P897" s="247"/>
      <c r="Q897" s="247"/>
      <c r="R897" s="247"/>
      <c r="S897" s="247"/>
      <c r="T897" s="247"/>
      <c r="U897" s="247"/>
      <c r="V897" s="247"/>
      <c r="W897" s="247"/>
      <c r="X897" s="247"/>
      <c r="Y897" s="247"/>
      <c r="Z897" s="247"/>
      <c r="AA897" s="247"/>
    </row>
    <row r="898" spans="1:27" ht="14.25" customHeight="1" x14ac:dyDescent="0.3">
      <c r="A898" s="255"/>
      <c r="B898" s="247"/>
      <c r="C898" s="247"/>
      <c r="D898" s="247"/>
      <c r="E898" s="247"/>
      <c r="F898" s="247"/>
      <c r="G898" s="247"/>
      <c r="H898" s="247"/>
      <c r="I898" s="247"/>
      <c r="J898" s="247"/>
      <c r="K898" s="247"/>
      <c r="L898" s="247"/>
      <c r="M898" s="247"/>
      <c r="N898" s="247"/>
      <c r="O898" s="247"/>
      <c r="P898" s="247"/>
      <c r="Q898" s="247"/>
      <c r="R898" s="247"/>
      <c r="S898" s="247"/>
      <c r="T898" s="247"/>
      <c r="U898" s="247"/>
      <c r="V898" s="247"/>
      <c r="W898" s="247"/>
      <c r="X898" s="247"/>
      <c r="Y898" s="247"/>
      <c r="Z898" s="247"/>
      <c r="AA898" s="247"/>
    </row>
    <row r="899" spans="1:27" ht="14.25" customHeight="1" x14ac:dyDescent="0.3">
      <c r="A899" s="255"/>
      <c r="B899" s="247"/>
      <c r="C899" s="247"/>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c r="AA899" s="247"/>
    </row>
    <row r="900" spans="1:27" ht="14.25" customHeight="1" x14ac:dyDescent="0.3">
      <c r="A900" s="255"/>
      <c r="B900" s="247"/>
      <c r="C900" s="247"/>
      <c r="D900" s="247"/>
      <c r="E900" s="247"/>
      <c r="F900" s="247"/>
      <c r="G900" s="247"/>
      <c r="H900" s="247"/>
      <c r="I900" s="247"/>
      <c r="J900" s="247"/>
      <c r="K900" s="247"/>
      <c r="L900" s="247"/>
      <c r="M900" s="247"/>
      <c r="N900" s="247"/>
      <c r="O900" s="247"/>
      <c r="P900" s="247"/>
      <c r="Q900" s="247"/>
      <c r="R900" s="247"/>
      <c r="S900" s="247"/>
      <c r="T900" s="247"/>
      <c r="U900" s="247"/>
      <c r="V900" s="247"/>
      <c r="W900" s="247"/>
      <c r="X900" s="247"/>
      <c r="Y900" s="247"/>
      <c r="Z900" s="247"/>
      <c r="AA900" s="247"/>
    </row>
    <row r="901" spans="1:27" ht="14.25" customHeight="1" x14ac:dyDescent="0.3">
      <c r="A901" s="255"/>
      <c r="B901" s="247"/>
      <c r="C901" s="247"/>
      <c r="D901" s="247"/>
      <c r="E901" s="247"/>
      <c r="F901" s="247"/>
      <c r="G901" s="247"/>
      <c r="H901" s="247"/>
      <c r="I901" s="247"/>
      <c r="J901" s="247"/>
      <c r="K901" s="247"/>
      <c r="L901" s="247"/>
      <c r="M901" s="247"/>
      <c r="N901" s="247"/>
      <c r="O901" s="247"/>
      <c r="P901" s="247"/>
      <c r="Q901" s="247"/>
      <c r="R901" s="247"/>
      <c r="S901" s="247"/>
      <c r="T901" s="247"/>
      <c r="U901" s="247"/>
      <c r="V901" s="247"/>
      <c r="W901" s="247"/>
      <c r="X901" s="247"/>
      <c r="Y901" s="247"/>
      <c r="Z901" s="247"/>
      <c r="AA901" s="247"/>
    </row>
    <row r="902" spans="1:27" ht="14.25" customHeight="1" x14ac:dyDescent="0.3">
      <c r="A902" s="255"/>
      <c r="B902" s="247"/>
      <c r="C902" s="247"/>
      <c r="D902" s="247"/>
      <c r="E902" s="247"/>
      <c r="F902" s="247"/>
      <c r="G902" s="247"/>
      <c r="H902" s="247"/>
      <c r="I902" s="247"/>
      <c r="J902" s="247"/>
      <c r="K902" s="247"/>
      <c r="L902" s="247"/>
      <c r="M902" s="247"/>
      <c r="N902" s="247"/>
      <c r="O902" s="247"/>
      <c r="P902" s="247"/>
      <c r="Q902" s="247"/>
      <c r="R902" s="247"/>
      <c r="S902" s="247"/>
      <c r="T902" s="247"/>
      <c r="U902" s="247"/>
      <c r="V902" s="247"/>
      <c r="W902" s="247"/>
      <c r="X902" s="247"/>
      <c r="Y902" s="247"/>
      <c r="Z902" s="247"/>
      <c r="AA902" s="247"/>
    </row>
    <row r="903" spans="1:27" ht="14.25" customHeight="1" x14ac:dyDescent="0.3">
      <c r="A903" s="255"/>
      <c r="B903" s="247"/>
      <c r="C903" s="247"/>
      <c r="D903" s="247"/>
      <c r="E903" s="247"/>
      <c r="F903" s="247"/>
      <c r="G903" s="247"/>
      <c r="H903" s="247"/>
      <c r="I903" s="247"/>
      <c r="J903" s="247"/>
      <c r="K903" s="247"/>
      <c r="L903" s="247"/>
      <c r="M903" s="247"/>
      <c r="N903" s="247"/>
      <c r="O903" s="247"/>
      <c r="P903" s="247"/>
      <c r="Q903" s="247"/>
      <c r="R903" s="247"/>
      <c r="S903" s="247"/>
      <c r="T903" s="247"/>
      <c r="U903" s="247"/>
      <c r="V903" s="247"/>
      <c r="W903" s="247"/>
      <c r="X903" s="247"/>
      <c r="Y903" s="247"/>
      <c r="Z903" s="247"/>
      <c r="AA903" s="247"/>
    </row>
    <row r="904" spans="1:27" ht="14.25" customHeight="1" x14ac:dyDescent="0.3">
      <c r="A904" s="255"/>
      <c r="B904" s="247"/>
      <c r="C904" s="247"/>
      <c r="D904" s="247"/>
      <c r="E904" s="247"/>
      <c r="F904" s="247"/>
      <c r="G904" s="247"/>
      <c r="H904" s="247"/>
      <c r="I904" s="247"/>
      <c r="J904" s="247"/>
      <c r="K904" s="247"/>
      <c r="L904" s="247"/>
      <c r="M904" s="247"/>
      <c r="N904" s="247"/>
      <c r="O904" s="247"/>
      <c r="P904" s="247"/>
      <c r="Q904" s="247"/>
      <c r="R904" s="247"/>
      <c r="S904" s="247"/>
      <c r="T904" s="247"/>
      <c r="U904" s="247"/>
      <c r="V904" s="247"/>
      <c r="W904" s="247"/>
      <c r="X904" s="247"/>
      <c r="Y904" s="247"/>
      <c r="Z904" s="247"/>
      <c r="AA904" s="247"/>
    </row>
    <row r="905" spans="1:27" ht="14.25" customHeight="1" x14ac:dyDescent="0.3">
      <c r="A905" s="255"/>
      <c r="B905" s="247"/>
      <c r="C905" s="247"/>
      <c r="D905" s="247"/>
      <c r="E905" s="247"/>
      <c r="F905" s="247"/>
      <c r="G905" s="247"/>
      <c r="H905" s="247"/>
      <c r="I905" s="247"/>
      <c r="J905" s="247"/>
      <c r="K905" s="247"/>
      <c r="L905" s="247"/>
      <c r="M905" s="247"/>
      <c r="N905" s="247"/>
      <c r="O905" s="247"/>
      <c r="P905" s="247"/>
      <c r="Q905" s="247"/>
      <c r="R905" s="247"/>
      <c r="S905" s="247"/>
      <c r="T905" s="247"/>
      <c r="U905" s="247"/>
      <c r="V905" s="247"/>
      <c r="W905" s="247"/>
      <c r="X905" s="247"/>
      <c r="Y905" s="247"/>
      <c r="Z905" s="247"/>
      <c r="AA905" s="247"/>
    </row>
    <row r="906" spans="1:27" ht="14.25" customHeight="1" x14ac:dyDescent="0.3">
      <c r="A906" s="255"/>
      <c r="B906" s="247"/>
      <c r="C906" s="247"/>
      <c r="D906" s="247"/>
      <c r="E906" s="247"/>
      <c r="F906" s="247"/>
      <c r="G906" s="247"/>
      <c r="H906" s="247"/>
      <c r="I906" s="247"/>
      <c r="J906" s="247"/>
      <c r="K906" s="247"/>
      <c r="L906" s="247"/>
      <c r="M906" s="247"/>
      <c r="N906" s="247"/>
      <c r="O906" s="247"/>
      <c r="P906" s="247"/>
      <c r="Q906" s="247"/>
      <c r="R906" s="247"/>
      <c r="S906" s="247"/>
      <c r="T906" s="247"/>
      <c r="U906" s="247"/>
      <c r="V906" s="247"/>
      <c r="W906" s="247"/>
      <c r="X906" s="247"/>
      <c r="Y906" s="247"/>
      <c r="Z906" s="247"/>
      <c r="AA906" s="247"/>
    </row>
    <row r="907" spans="1:27" ht="14.25" customHeight="1" x14ac:dyDescent="0.3">
      <c r="A907" s="255"/>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c r="AA907" s="247"/>
    </row>
    <row r="908" spans="1:27" ht="14.25" customHeight="1" x14ac:dyDescent="0.3">
      <c r="A908" s="255"/>
      <c r="B908" s="247"/>
      <c r="C908" s="247"/>
      <c r="D908" s="247"/>
      <c r="E908" s="247"/>
      <c r="F908" s="247"/>
      <c r="G908" s="247"/>
      <c r="H908" s="247"/>
      <c r="I908" s="247"/>
      <c r="J908" s="247"/>
      <c r="K908" s="247"/>
      <c r="L908" s="247"/>
      <c r="M908" s="247"/>
      <c r="N908" s="247"/>
      <c r="O908" s="247"/>
      <c r="P908" s="247"/>
      <c r="Q908" s="247"/>
      <c r="R908" s="247"/>
      <c r="S908" s="247"/>
      <c r="T908" s="247"/>
      <c r="U908" s="247"/>
      <c r="V908" s="247"/>
      <c r="W908" s="247"/>
      <c r="X908" s="247"/>
      <c r="Y908" s="247"/>
      <c r="Z908" s="247"/>
      <c r="AA908" s="247"/>
    </row>
    <row r="909" spans="1:27" ht="14.25" customHeight="1" x14ac:dyDescent="0.3">
      <c r="A909" s="255"/>
      <c r="B909" s="247"/>
      <c r="C909" s="247"/>
      <c r="D909" s="247"/>
      <c r="E909" s="247"/>
      <c r="F909" s="247"/>
      <c r="G909" s="247"/>
      <c r="H909" s="247"/>
      <c r="I909" s="247"/>
      <c r="J909" s="247"/>
      <c r="K909" s="247"/>
      <c r="L909" s="247"/>
      <c r="M909" s="247"/>
      <c r="N909" s="247"/>
      <c r="O909" s="247"/>
      <c r="P909" s="247"/>
      <c r="Q909" s="247"/>
      <c r="R909" s="247"/>
      <c r="S909" s="247"/>
      <c r="T909" s="247"/>
      <c r="U909" s="247"/>
      <c r="V909" s="247"/>
      <c r="W909" s="247"/>
      <c r="X909" s="247"/>
      <c r="Y909" s="247"/>
      <c r="Z909" s="247"/>
      <c r="AA909" s="247"/>
    </row>
    <row r="910" spans="1:27" ht="14.25" customHeight="1" x14ac:dyDescent="0.3">
      <c r="A910" s="255"/>
      <c r="B910" s="247"/>
      <c r="C910" s="247"/>
      <c r="D910" s="247"/>
      <c r="E910" s="247"/>
      <c r="F910" s="247"/>
      <c r="G910" s="247"/>
      <c r="H910" s="247"/>
      <c r="I910" s="247"/>
      <c r="J910" s="247"/>
      <c r="K910" s="247"/>
      <c r="L910" s="247"/>
      <c r="M910" s="247"/>
      <c r="N910" s="247"/>
      <c r="O910" s="247"/>
      <c r="P910" s="247"/>
      <c r="Q910" s="247"/>
      <c r="R910" s="247"/>
      <c r="S910" s="247"/>
      <c r="T910" s="247"/>
      <c r="U910" s="247"/>
      <c r="V910" s="247"/>
      <c r="W910" s="247"/>
      <c r="X910" s="247"/>
      <c r="Y910" s="247"/>
      <c r="Z910" s="247"/>
      <c r="AA910" s="247"/>
    </row>
    <row r="911" spans="1:27" ht="14.25" customHeight="1" x14ac:dyDescent="0.3">
      <c r="A911" s="255"/>
      <c r="B911" s="247"/>
      <c r="C911" s="247"/>
      <c r="D911" s="247"/>
      <c r="E911" s="247"/>
      <c r="F911" s="247"/>
      <c r="G911" s="247"/>
      <c r="H911" s="247"/>
      <c r="I911" s="247"/>
      <c r="J911" s="247"/>
      <c r="K911" s="247"/>
      <c r="L911" s="247"/>
      <c r="M911" s="247"/>
      <c r="N911" s="247"/>
      <c r="O911" s="247"/>
      <c r="P911" s="247"/>
      <c r="Q911" s="247"/>
      <c r="R911" s="247"/>
      <c r="S911" s="247"/>
      <c r="T911" s="247"/>
      <c r="U911" s="247"/>
      <c r="V911" s="247"/>
      <c r="W911" s="247"/>
      <c r="X911" s="247"/>
      <c r="Y911" s="247"/>
      <c r="Z911" s="247"/>
      <c r="AA911" s="247"/>
    </row>
    <row r="912" spans="1:27" ht="14.25" customHeight="1" x14ac:dyDescent="0.3">
      <c r="A912" s="255"/>
      <c r="B912" s="247"/>
      <c r="C912" s="247"/>
      <c r="D912" s="247"/>
      <c r="E912" s="247"/>
      <c r="F912" s="247"/>
      <c r="G912" s="247"/>
      <c r="H912" s="247"/>
      <c r="I912" s="247"/>
      <c r="J912" s="247"/>
      <c r="K912" s="247"/>
      <c r="L912" s="247"/>
      <c r="M912" s="247"/>
      <c r="N912" s="247"/>
      <c r="O912" s="247"/>
      <c r="P912" s="247"/>
      <c r="Q912" s="247"/>
      <c r="R912" s="247"/>
      <c r="S912" s="247"/>
      <c r="T912" s="247"/>
      <c r="U912" s="247"/>
      <c r="V912" s="247"/>
      <c r="W912" s="247"/>
      <c r="X912" s="247"/>
      <c r="Y912" s="247"/>
      <c r="Z912" s="247"/>
      <c r="AA912" s="247"/>
    </row>
    <row r="913" spans="1:27" ht="14.25" customHeight="1" x14ac:dyDescent="0.3">
      <c r="A913" s="255"/>
      <c r="B913" s="247"/>
      <c r="C913" s="247"/>
      <c r="D913" s="247"/>
      <c r="E913" s="247"/>
      <c r="F913" s="247"/>
      <c r="G913" s="247"/>
      <c r="H913" s="247"/>
      <c r="I913" s="247"/>
      <c r="J913" s="247"/>
      <c r="K913" s="247"/>
      <c r="L913" s="247"/>
      <c r="M913" s="247"/>
      <c r="N913" s="247"/>
      <c r="O913" s="247"/>
      <c r="P913" s="247"/>
      <c r="Q913" s="247"/>
      <c r="R913" s="247"/>
      <c r="S913" s="247"/>
      <c r="T913" s="247"/>
      <c r="U913" s="247"/>
      <c r="V913" s="247"/>
      <c r="W913" s="247"/>
      <c r="X913" s="247"/>
      <c r="Y913" s="247"/>
      <c r="Z913" s="247"/>
      <c r="AA913" s="247"/>
    </row>
    <row r="914" spans="1:27" ht="14.25" customHeight="1" x14ac:dyDescent="0.3">
      <c r="A914" s="255"/>
      <c r="B914" s="247"/>
      <c r="C914" s="247"/>
      <c r="D914" s="247"/>
      <c r="E914" s="247"/>
      <c r="F914" s="247"/>
      <c r="G914" s="247"/>
      <c r="H914" s="247"/>
      <c r="I914" s="247"/>
      <c r="J914" s="247"/>
      <c r="K914" s="247"/>
      <c r="L914" s="247"/>
      <c r="M914" s="247"/>
      <c r="N914" s="247"/>
      <c r="O914" s="247"/>
      <c r="P914" s="247"/>
      <c r="Q914" s="247"/>
      <c r="R914" s="247"/>
      <c r="S914" s="247"/>
      <c r="T914" s="247"/>
      <c r="U914" s="247"/>
      <c r="V914" s="247"/>
      <c r="W914" s="247"/>
      <c r="X914" s="247"/>
      <c r="Y914" s="247"/>
      <c r="Z914" s="247"/>
      <c r="AA914" s="247"/>
    </row>
    <row r="915" spans="1:27" ht="14.25" customHeight="1" x14ac:dyDescent="0.3">
      <c r="A915" s="255"/>
      <c r="B915" s="247"/>
      <c r="C915" s="247"/>
      <c r="D915" s="247"/>
      <c r="E915" s="247"/>
      <c r="F915" s="247"/>
      <c r="G915" s="247"/>
      <c r="H915" s="247"/>
      <c r="I915" s="247"/>
      <c r="J915" s="247"/>
      <c r="K915" s="247"/>
      <c r="L915" s="247"/>
      <c r="M915" s="247"/>
      <c r="N915" s="247"/>
      <c r="O915" s="247"/>
      <c r="P915" s="247"/>
      <c r="Q915" s="247"/>
      <c r="R915" s="247"/>
      <c r="S915" s="247"/>
      <c r="T915" s="247"/>
      <c r="U915" s="247"/>
      <c r="V915" s="247"/>
      <c r="W915" s="247"/>
      <c r="X915" s="247"/>
      <c r="Y915" s="247"/>
      <c r="Z915" s="247"/>
      <c r="AA915" s="247"/>
    </row>
    <row r="916" spans="1:27" ht="14.25" customHeight="1" x14ac:dyDescent="0.3">
      <c r="A916" s="255"/>
      <c r="B916" s="247"/>
      <c r="C916" s="247"/>
      <c r="D916" s="247"/>
      <c r="E916" s="247"/>
      <c r="F916" s="247"/>
      <c r="G916" s="247"/>
      <c r="H916" s="247"/>
      <c r="I916" s="247"/>
      <c r="J916" s="247"/>
      <c r="K916" s="247"/>
      <c r="L916" s="247"/>
      <c r="M916" s="247"/>
      <c r="N916" s="247"/>
      <c r="O916" s="247"/>
      <c r="P916" s="247"/>
      <c r="Q916" s="247"/>
      <c r="R916" s="247"/>
      <c r="S916" s="247"/>
      <c r="T916" s="247"/>
      <c r="U916" s="247"/>
      <c r="V916" s="247"/>
      <c r="W916" s="247"/>
      <c r="X916" s="247"/>
      <c r="Y916" s="247"/>
      <c r="Z916" s="247"/>
      <c r="AA916" s="247"/>
    </row>
    <row r="917" spans="1:27" ht="14.25" customHeight="1" x14ac:dyDescent="0.3">
      <c r="A917" s="255"/>
      <c r="B917" s="247"/>
      <c r="C917" s="247"/>
      <c r="D917" s="247"/>
      <c r="E917" s="247"/>
      <c r="F917" s="247"/>
      <c r="G917" s="247"/>
      <c r="H917" s="247"/>
      <c r="I917" s="247"/>
      <c r="J917" s="247"/>
      <c r="K917" s="247"/>
      <c r="L917" s="247"/>
      <c r="M917" s="247"/>
      <c r="N917" s="247"/>
      <c r="O917" s="247"/>
      <c r="P917" s="247"/>
      <c r="Q917" s="247"/>
      <c r="R917" s="247"/>
      <c r="S917" s="247"/>
      <c r="T917" s="247"/>
      <c r="U917" s="247"/>
      <c r="V917" s="247"/>
      <c r="W917" s="247"/>
      <c r="X917" s="247"/>
      <c r="Y917" s="247"/>
      <c r="Z917" s="247"/>
      <c r="AA917" s="247"/>
    </row>
    <row r="918" spans="1:27" ht="14.25" customHeight="1" x14ac:dyDescent="0.3">
      <c r="A918" s="255"/>
      <c r="B918" s="247"/>
      <c r="C918" s="247"/>
      <c r="D918" s="247"/>
      <c r="E918" s="247"/>
      <c r="F918" s="247"/>
      <c r="G918" s="247"/>
      <c r="H918" s="247"/>
      <c r="I918" s="247"/>
      <c r="J918" s="247"/>
      <c r="K918" s="247"/>
      <c r="L918" s="247"/>
      <c r="M918" s="247"/>
      <c r="N918" s="247"/>
      <c r="O918" s="247"/>
      <c r="P918" s="247"/>
      <c r="Q918" s="247"/>
      <c r="R918" s="247"/>
      <c r="S918" s="247"/>
      <c r="T918" s="247"/>
      <c r="U918" s="247"/>
      <c r="V918" s="247"/>
      <c r="W918" s="247"/>
      <c r="X918" s="247"/>
      <c r="Y918" s="247"/>
      <c r="Z918" s="247"/>
      <c r="AA918" s="247"/>
    </row>
    <row r="919" spans="1:27" ht="14.25" customHeight="1" x14ac:dyDescent="0.3">
      <c r="A919" s="255"/>
      <c r="B919" s="247"/>
      <c r="C919" s="247"/>
      <c r="D919" s="247"/>
      <c r="E919" s="247"/>
      <c r="F919" s="247"/>
      <c r="G919" s="247"/>
      <c r="H919" s="247"/>
      <c r="I919" s="247"/>
      <c r="J919" s="247"/>
      <c r="K919" s="247"/>
      <c r="L919" s="247"/>
      <c r="M919" s="247"/>
      <c r="N919" s="247"/>
      <c r="O919" s="247"/>
      <c r="P919" s="247"/>
      <c r="Q919" s="247"/>
      <c r="R919" s="247"/>
      <c r="S919" s="247"/>
      <c r="T919" s="247"/>
      <c r="U919" s="247"/>
      <c r="V919" s="247"/>
      <c r="W919" s="247"/>
      <c r="X919" s="247"/>
      <c r="Y919" s="247"/>
      <c r="Z919" s="247"/>
      <c r="AA919" s="247"/>
    </row>
    <row r="920" spans="1:27" ht="14.25" customHeight="1" x14ac:dyDescent="0.3">
      <c r="A920" s="255"/>
      <c r="B920" s="247"/>
      <c r="C920" s="247"/>
      <c r="D920" s="247"/>
      <c r="E920" s="247"/>
      <c r="F920" s="247"/>
      <c r="G920" s="247"/>
      <c r="H920" s="247"/>
      <c r="I920" s="247"/>
      <c r="J920" s="247"/>
      <c r="K920" s="247"/>
      <c r="L920" s="247"/>
      <c r="M920" s="247"/>
      <c r="N920" s="247"/>
      <c r="O920" s="247"/>
      <c r="P920" s="247"/>
      <c r="Q920" s="247"/>
      <c r="R920" s="247"/>
      <c r="S920" s="247"/>
      <c r="T920" s="247"/>
      <c r="U920" s="247"/>
      <c r="V920" s="247"/>
      <c r="W920" s="247"/>
      <c r="X920" s="247"/>
      <c r="Y920" s="247"/>
      <c r="Z920" s="247"/>
      <c r="AA920" s="247"/>
    </row>
    <row r="921" spans="1:27" ht="14.25" customHeight="1" x14ac:dyDescent="0.3">
      <c r="A921" s="255"/>
      <c r="B921" s="247"/>
      <c r="C921" s="247"/>
      <c r="D921" s="247"/>
      <c r="E921" s="247"/>
      <c r="F921" s="247"/>
      <c r="G921" s="247"/>
      <c r="H921" s="247"/>
      <c r="I921" s="247"/>
      <c r="J921" s="247"/>
      <c r="K921" s="247"/>
      <c r="L921" s="247"/>
      <c r="M921" s="247"/>
      <c r="N921" s="247"/>
      <c r="O921" s="247"/>
      <c r="P921" s="247"/>
      <c r="Q921" s="247"/>
      <c r="R921" s="247"/>
      <c r="S921" s="247"/>
      <c r="T921" s="247"/>
      <c r="U921" s="247"/>
      <c r="V921" s="247"/>
      <c r="W921" s="247"/>
      <c r="X921" s="247"/>
      <c r="Y921" s="247"/>
      <c r="Z921" s="247"/>
      <c r="AA921" s="247"/>
    </row>
    <row r="922" spans="1:27" ht="14.25" customHeight="1" x14ac:dyDescent="0.3">
      <c r="A922" s="255"/>
      <c r="B922" s="247"/>
      <c r="C922" s="247"/>
      <c r="D922" s="247"/>
      <c r="E922" s="247"/>
      <c r="F922" s="247"/>
      <c r="G922" s="247"/>
      <c r="H922" s="247"/>
      <c r="I922" s="247"/>
      <c r="J922" s="247"/>
      <c r="K922" s="247"/>
      <c r="L922" s="247"/>
      <c r="M922" s="247"/>
      <c r="N922" s="247"/>
      <c r="O922" s="247"/>
      <c r="P922" s="247"/>
      <c r="Q922" s="247"/>
      <c r="R922" s="247"/>
      <c r="S922" s="247"/>
      <c r="T922" s="247"/>
      <c r="U922" s="247"/>
      <c r="V922" s="247"/>
      <c r="W922" s="247"/>
      <c r="X922" s="247"/>
      <c r="Y922" s="247"/>
      <c r="Z922" s="247"/>
      <c r="AA922" s="247"/>
    </row>
    <row r="923" spans="1:27" ht="14.25" customHeight="1" x14ac:dyDescent="0.3">
      <c r="A923" s="255"/>
      <c r="B923" s="247"/>
      <c r="C923" s="247"/>
      <c r="D923" s="247"/>
      <c r="E923" s="247"/>
      <c r="F923" s="247"/>
      <c r="G923" s="247"/>
      <c r="H923" s="247"/>
      <c r="I923" s="247"/>
      <c r="J923" s="247"/>
      <c r="K923" s="247"/>
      <c r="L923" s="247"/>
      <c r="M923" s="247"/>
      <c r="N923" s="247"/>
      <c r="O923" s="247"/>
      <c r="P923" s="247"/>
      <c r="Q923" s="247"/>
      <c r="R923" s="247"/>
      <c r="S923" s="247"/>
      <c r="T923" s="247"/>
      <c r="U923" s="247"/>
      <c r="V923" s="247"/>
      <c r="W923" s="247"/>
      <c r="X923" s="247"/>
      <c r="Y923" s="247"/>
      <c r="Z923" s="247"/>
      <c r="AA923" s="247"/>
    </row>
    <row r="924" spans="1:27" ht="14.25" customHeight="1" x14ac:dyDescent="0.3">
      <c r="A924" s="255"/>
      <c r="B924" s="247"/>
      <c r="C924" s="247"/>
      <c r="D924" s="247"/>
      <c r="E924" s="247"/>
      <c r="F924" s="247"/>
      <c r="G924" s="247"/>
      <c r="H924" s="247"/>
      <c r="I924" s="247"/>
      <c r="J924" s="247"/>
      <c r="K924" s="247"/>
      <c r="L924" s="247"/>
      <c r="M924" s="247"/>
      <c r="N924" s="247"/>
      <c r="O924" s="247"/>
      <c r="P924" s="247"/>
      <c r="Q924" s="247"/>
      <c r="R924" s="247"/>
      <c r="S924" s="247"/>
      <c r="T924" s="247"/>
      <c r="U924" s="247"/>
      <c r="V924" s="247"/>
      <c r="W924" s="247"/>
      <c r="X924" s="247"/>
      <c r="Y924" s="247"/>
      <c r="Z924" s="247"/>
      <c r="AA924" s="247"/>
    </row>
    <row r="925" spans="1:27" ht="14.25" customHeight="1" x14ac:dyDescent="0.3">
      <c r="A925" s="255"/>
      <c r="B925" s="247"/>
      <c r="C925" s="247"/>
      <c r="D925" s="247"/>
      <c r="E925" s="247"/>
      <c r="F925" s="247"/>
      <c r="G925" s="247"/>
      <c r="H925" s="247"/>
      <c r="I925" s="247"/>
      <c r="J925" s="247"/>
      <c r="K925" s="247"/>
      <c r="L925" s="247"/>
      <c r="M925" s="247"/>
      <c r="N925" s="247"/>
      <c r="O925" s="247"/>
      <c r="P925" s="247"/>
      <c r="Q925" s="247"/>
      <c r="R925" s="247"/>
      <c r="S925" s="247"/>
      <c r="T925" s="247"/>
      <c r="U925" s="247"/>
      <c r="V925" s="247"/>
      <c r="W925" s="247"/>
      <c r="X925" s="247"/>
      <c r="Y925" s="247"/>
      <c r="Z925" s="247"/>
      <c r="AA925" s="247"/>
    </row>
    <row r="926" spans="1:27" ht="14.25" customHeight="1" x14ac:dyDescent="0.3">
      <c r="A926" s="255"/>
      <c r="B926" s="247"/>
      <c r="C926" s="247"/>
      <c r="D926" s="247"/>
      <c r="E926" s="247"/>
      <c r="F926" s="247"/>
      <c r="G926" s="247"/>
      <c r="H926" s="247"/>
      <c r="I926" s="247"/>
      <c r="J926" s="247"/>
      <c r="K926" s="247"/>
      <c r="L926" s="247"/>
      <c r="M926" s="247"/>
      <c r="N926" s="247"/>
      <c r="O926" s="247"/>
      <c r="P926" s="247"/>
      <c r="Q926" s="247"/>
      <c r="R926" s="247"/>
      <c r="S926" s="247"/>
      <c r="T926" s="247"/>
      <c r="U926" s="247"/>
      <c r="V926" s="247"/>
      <c r="W926" s="247"/>
      <c r="X926" s="247"/>
      <c r="Y926" s="247"/>
      <c r="Z926" s="247"/>
      <c r="AA926" s="247"/>
    </row>
    <row r="927" spans="1:27" ht="14.25" customHeight="1" x14ac:dyDescent="0.3">
      <c r="A927" s="255"/>
      <c r="B927" s="247"/>
      <c r="C927" s="247"/>
      <c r="D927" s="247"/>
      <c r="E927" s="247"/>
      <c r="F927" s="247"/>
      <c r="G927" s="247"/>
      <c r="H927" s="247"/>
      <c r="I927" s="247"/>
      <c r="J927" s="247"/>
      <c r="K927" s="247"/>
      <c r="L927" s="247"/>
      <c r="M927" s="247"/>
      <c r="N927" s="247"/>
      <c r="O927" s="247"/>
      <c r="P927" s="247"/>
      <c r="Q927" s="247"/>
      <c r="R927" s="247"/>
      <c r="S927" s="247"/>
      <c r="T927" s="247"/>
      <c r="U927" s="247"/>
      <c r="V927" s="247"/>
      <c r="W927" s="247"/>
      <c r="X927" s="247"/>
      <c r="Y927" s="247"/>
      <c r="Z927" s="247"/>
      <c r="AA927" s="247"/>
    </row>
    <row r="928" spans="1:27" ht="14.25" customHeight="1" x14ac:dyDescent="0.3">
      <c r="A928" s="255"/>
      <c r="B928" s="247"/>
      <c r="C928" s="247"/>
      <c r="D928" s="247"/>
      <c r="E928" s="247"/>
      <c r="F928" s="247"/>
      <c r="G928" s="247"/>
      <c r="H928" s="247"/>
      <c r="I928" s="247"/>
      <c r="J928" s="247"/>
      <c r="K928" s="247"/>
      <c r="L928" s="247"/>
      <c r="M928" s="247"/>
      <c r="N928" s="247"/>
      <c r="O928" s="247"/>
      <c r="P928" s="247"/>
      <c r="Q928" s="247"/>
      <c r="R928" s="247"/>
      <c r="S928" s="247"/>
      <c r="T928" s="247"/>
      <c r="U928" s="247"/>
      <c r="V928" s="247"/>
      <c r="W928" s="247"/>
      <c r="X928" s="247"/>
      <c r="Y928" s="247"/>
      <c r="Z928" s="247"/>
      <c r="AA928" s="247"/>
    </row>
    <row r="929" spans="1:27" ht="14.25" customHeight="1" x14ac:dyDescent="0.3">
      <c r="A929" s="255"/>
      <c r="B929" s="247"/>
      <c r="C929" s="247"/>
      <c r="D929" s="247"/>
      <c r="E929" s="247"/>
      <c r="F929" s="247"/>
      <c r="G929" s="247"/>
      <c r="H929" s="247"/>
      <c r="I929" s="247"/>
      <c r="J929" s="247"/>
      <c r="K929" s="247"/>
      <c r="L929" s="247"/>
      <c r="M929" s="247"/>
      <c r="N929" s="247"/>
      <c r="O929" s="247"/>
      <c r="P929" s="247"/>
      <c r="Q929" s="247"/>
      <c r="R929" s="247"/>
      <c r="S929" s="247"/>
      <c r="T929" s="247"/>
      <c r="U929" s="247"/>
      <c r="V929" s="247"/>
      <c r="W929" s="247"/>
      <c r="X929" s="247"/>
      <c r="Y929" s="247"/>
      <c r="Z929" s="247"/>
      <c r="AA929" s="247"/>
    </row>
    <row r="930" spans="1:27" ht="14.25" customHeight="1" x14ac:dyDescent="0.3">
      <c r="A930" s="255"/>
      <c r="B930" s="247"/>
      <c r="C930" s="247"/>
      <c r="D930" s="247"/>
      <c r="E930" s="247"/>
      <c r="F930" s="247"/>
      <c r="G930" s="247"/>
      <c r="H930" s="247"/>
      <c r="I930" s="247"/>
      <c r="J930" s="247"/>
      <c r="K930" s="247"/>
      <c r="L930" s="247"/>
      <c r="M930" s="247"/>
      <c r="N930" s="247"/>
      <c r="O930" s="247"/>
      <c r="P930" s="247"/>
      <c r="Q930" s="247"/>
      <c r="R930" s="247"/>
      <c r="S930" s="247"/>
      <c r="T930" s="247"/>
      <c r="U930" s="247"/>
      <c r="V930" s="247"/>
      <c r="W930" s="247"/>
      <c r="X930" s="247"/>
      <c r="Y930" s="247"/>
      <c r="Z930" s="247"/>
      <c r="AA930" s="247"/>
    </row>
    <row r="931" spans="1:27" ht="14.25" customHeight="1" x14ac:dyDescent="0.3">
      <c r="A931" s="255"/>
      <c r="B931" s="247"/>
      <c r="C931" s="247"/>
      <c r="D931" s="247"/>
      <c r="E931" s="247"/>
      <c r="F931" s="247"/>
      <c r="G931" s="247"/>
      <c r="H931" s="247"/>
      <c r="I931" s="247"/>
      <c r="J931" s="247"/>
      <c r="K931" s="247"/>
      <c r="L931" s="247"/>
      <c r="M931" s="247"/>
      <c r="N931" s="247"/>
      <c r="O931" s="247"/>
      <c r="P931" s="247"/>
      <c r="Q931" s="247"/>
      <c r="R931" s="247"/>
      <c r="S931" s="247"/>
      <c r="T931" s="247"/>
      <c r="U931" s="247"/>
      <c r="V931" s="247"/>
      <c r="W931" s="247"/>
      <c r="X931" s="247"/>
      <c r="Y931" s="247"/>
      <c r="Z931" s="247"/>
      <c r="AA931" s="247"/>
    </row>
    <row r="932" spans="1:27" ht="14.25" customHeight="1" x14ac:dyDescent="0.3">
      <c r="A932" s="255"/>
      <c r="B932" s="247"/>
      <c r="C932" s="247"/>
      <c r="D932" s="247"/>
      <c r="E932" s="247"/>
      <c r="F932" s="247"/>
      <c r="G932" s="247"/>
      <c r="H932" s="247"/>
      <c r="I932" s="247"/>
      <c r="J932" s="247"/>
      <c r="K932" s="247"/>
      <c r="L932" s="247"/>
      <c r="M932" s="247"/>
      <c r="N932" s="247"/>
      <c r="O932" s="247"/>
      <c r="P932" s="247"/>
      <c r="Q932" s="247"/>
      <c r="R932" s="247"/>
      <c r="S932" s="247"/>
      <c r="T932" s="247"/>
      <c r="U932" s="247"/>
      <c r="V932" s="247"/>
      <c r="W932" s="247"/>
      <c r="X932" s="247"/>
      <c r="Y932" s="247"/>
      <c r="Z932" s="247"/>
      <c r="AA932" s="247"/>
    </row>
    <row r="933" spans="1:27" ht="14.25" customHeight="1" x14ac:dyDescent="0.3">
      <c r="A933" s="255"/>
      <c r="B933" s="247"/>
      <c r="C933" s="247"/>
      <c r="D933" s="247"/>
      <c r="E933" s="247"/>
      <c r="F933" s="247"/>
      <c r="G933" s="247"/>
      <c r="H933" s="247"/>
      <c r="I933" s="247"/>
      <c r="J933" s="247"/>
      <c r="K933" s="247"/>
      <c r="L933" s="247"/>
      <c r="M933" s="247"/>
      <c r="N933" s="247"/>
      <c r="O933" s="247"/>
      <c r="P933" s="247"/>
      <c r="Q933" s="247"/>
      <c r="R933" s="247"/>
      <c r="S933" s="247"/>
      <c r="T933" s="247"/>
      <c r="U933" s="247"/>
      <c r="V933" s="247"/>
      <c r="W933" s="247"/>
      <c r="X933" s="247"/>
      <c r="Y933" s="247"/>
      <c r="Z933" s="247"/>
      <c r="AA933" s="247"/>
    </row>
    <row r="934" spans="1:27" ht="14.25" customHeight="1" x14ac:dyDescent="0.3">
      <c r="A934" s="255"/>
      <c r="B934" s="247"/>
      <c r="C934" s="247"/>
      <c r="D934" s="247"/>
      <c r="E934" s="247"/>
      <c r="F934" s="247"/>
      <c r="G934" s="247"/>
      <c r="H934" s="247"/>
      <c r="I934" s="247"/>
      <c r="J934" s="247"/>
      <c r="K934" s="247"/>
      <c r="L934" s="247"/>
      <c r="M934" s="247"/>
      <c r="N934" s="247"/>
      <c r="O934" s="247"/>
      <c r="P934" s="247"/>
      <c r="Q934" s="247"/>
      <c r="R934" s="247"/>
      <c r="S934" s="247"/>
      <c r="T934" s="247"/>
      <c r="U934" s="247"/>
      <c r="V934" s="247"/>
      <c r="W934" s="247"/>
      <c r="X934" s="247"/>
      <c r="Y934" s="247"/>
      <c r="Z934" s="247"/>
      <c r="AA934" s="247"/>
    </row>
    <row r="935" spans="1:27" ht="14.25" customHeight="1" x14ac:dyDescent="0.3">
      <c r="A935" s="255"/>
      <c r="B935" s="247"/>
      <c r="C935" s="247"/>
      <c r="D935" s="247"/>
      <c r="E935" s="247"/>
      <c r="F935" s="247"/>
      <c r="G935" s="247"/>
      <c r="H935" s="247"/>
      <c r="I935" s="247"/>
      <c r="J935" s="247"/>
      <c r="K935" s="247"/>
      <c r="L935" s="247"/>
      <c r="M935" s="247"/>
      <c r="N935" s="247"/>
      <c r="O935" s="247"/>
      <c r="P935" s="247"/>
      <c r="Q935" s="247"/>
      <c r="R935" s="247"/>
      <c r="S935" s="247"/>
      <c r="T935" s="247"/>
      <c r="U935" s="247"/>
      <c r="V935" s="247"/>
      <c r="W935" s="247"/>
      <c r="X935" s="247"/>
      <c r="Y935" s="247"/>
      <c r="Z935" s="247"/>
      <c r="AA935" s="247"/>
    </row>
    <row r="936" spans="1:27" ht="14.25" customHeight="1" x14ac:dyDescent="0.3">
      <c r="A936" s="255"/>
      <c r="B936" s="247"/>
      <c r="C936" s="247"/>
      <c r="D936" s="247"/>
      <c r="E936" s="247"/>
      <c r="F936" s="247"/>
      <c r="G936" s="247"/>
      <c r="H936" s="247"/>
      <c r="I936" s="247"/>
      <c r="J936" s="247"/>
      <c r="K936" s="247"/>
      <c r="L936" s="247"/>
      <c r="M936" s="247"/>
      <c r="N936" s="247"/>
      <c r="O936" s="247"/>
      <c r="P936" s="247"/>
      <c r="Q936" s="247"/>
      <c r="R936" s="247"/>
      <c r="S936" s="247"/>
      <c r="T936" s="247"/>
      <c r="U936" s="247"/>
      <c r="V936" s="247"/>
      <c r="W936" s="247"/>
      <c r="X936" s="247"/>
      <c r="Y936" s="247"/>
      <c r="Z936" s="247"/>
      <c r="AA936" s="247"/>
    </row>
    <row r="937" spans="1:27" ht="14.25" customHeight="1" x14ac:dyDescent="0.3">
      <c r="A937" s="255"/>
      <c r="B937" s="247"/>
      <c r="C937" s="247"/>
      <c r="D937" s="247"/>
      <c r="E937" s="247"/>
      <c r="F937" s="247"/>
      <c r="G937" s="247"/>
      <c r="H937" s="247"/>
      <c r="I937" s="247"/>
      <c r="J937" s="247"/>
      <c r="K937" s="247"/>
      <c r="L937" s="247"/>
      <c r="M937" s="247"/>
      <c r="N937" s="247"/>
      <c r="O937" s="247"/>
      <c r="P937" s="247"/>
      <c r="Q937" s="247"/>
      <c r="R937" s="247"/>
      <c r="S937" s="247"/>
      <c r="T937" s="247"/>
      <c r="U937" s="247"/>
      <c r="V937" s="247"/>
      <c r="W937" s="247"/>
      <c r="X937" s="247"/>
      <c r="Y937" s="247"/>
      <c r="Z937" s="247"/>
      <c r="AA937" s="247"/>
    </row>
    <row r="938" spans="1:27" ht="14.25" customHeight="1" x14ac:dyDescent="0.3">
      <c r="A938" s="255"/>
      <c r="B938" s="247"/>
      <c r="C938" s="247"/>
      <c r="D938" s="247"/>
      <c r="E938" s="247"/>
      <c r="F938" s="247"/>
      <c r="G938" s="247"/>
      <c r="H938" s="247"/>
      <c r="I938" s="247"/>
      <c r="J938" s="247"/>
      <c r="K938" s="247"/>
      <c r="L938" s="247"/>
      <c r="M938" s="247"/>
      <c r="N938" s="247"/>
      <c r="O938" s="247"/>
      <c r="P938" s="247"/>
      <c r="Q938" s="247"/>
      <c r="R938" s="247"/>
      <c r="S938" s="247"/>
      <c r="T938" s="247"/>
      <c r="U938" s="247"/>
      <c r="V938" s="247"/>
      <c r="W938" s="247"/>
      <c r="X938" s="247"/>
      <c r="Y938" s="247"/>
      <c r="Z938" s="247"/>
      <c r="AA938" s="247"/>
    </row>
    <row r="939" spans="1:27" ht="14.25" customHeight="1" x14ac:dyDescent="0.3">
      <c r="A939" s="255"/>
      <c r="B939" s="247"/>
      <c r="C939" s="247"/>
      <c r="D939" s="247"/>
      <c r="E939" s="247"/>
      <c r="F939" s="247"/>
      <c r="G939" s="247"/>
      <c r="H939" s="247"/>
      <c r="I939" s="247"/>
      <c r="J939" s="247"/>
      <c r="K939" s="247"/>
      <c r="L939" s="247"/>
      <c r="M939" s="247"/>
      <c r="N939" s="247"/>
      <c r="O939" s="247"/>
      <c r="P939" s="247"/>
      <c r="Q939" s="247"/>
      <c r="R939" s="247"/>
      <c r="S939" s="247"/>
      <c r="T939" s="247"/>
      <c r="U939" s="247"/>
      <c r="V939" s="247"/>
      <c r="W939" s="247"/>
      <c r="X939" s="247"/>
      <c r="Y939" s="247"/>
      <c r="Z939" s="247"/>
      <c r="AA939" s="247"/>
    </row>
    <row r="940" spans="1:27" ht="14.25" customHeight="1" x14ac:dyDescent="0.3">
      <c r="A940" s="255"/>
      <c r="B940" s="247"/>
      <c r="C940" s="247"/>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c r="AA940" s="247"/>
    </row>
    <row r="941" spans="1:27" ht="14.25" customHeight="1" x14ac:dyDescent="0.3">
      <c r="A941" s="255"/>
      <c r="B941" s="247"/>
      <c r="C941" s="247"/>
      <c r="D941" s="247"/>
      <c r="E941" s="247"/>
      <c r="F941" s="247"/>
      <c r="G941" s="247"/>
      <c r="H941" s="247"/>
      <c r="I941" s="247"/>
      <c r="J941" s="247"/>
      <c r="K941" s="247"/>
      <c r="L941" s="247"/>
      <c r="M941" s="247"/>
      <c r="N941" s="247"/>
      <c r="O941" s="247"/>
      <c r="P941" s="247"/>
      <c r="Q941" s="247"/>
      <c r="R941" s="247"/>
      <c r="S941" s="247"/>
      <c r="T941" s="247"/>
      <c r="U941" s="247"/>
      <c r="V941" s="247"/>
      <c r="W941" s="247"/>
      <c r="X941" s="247"/>
      <c r="Y941" s="247"/>
      <c r="Z941" s="247"/>
      <c r="AA941" s="247"/>
    </row>
    <row r="942" spans="1:27" ht="14.25" customHeight="1" x14ac:dyDescent="0.3">
      <c r="A942" s="255"/>
      <c r="B942" s="247"/>
      <c r="C942" s="247"/>
      <c r="D942" s="247"/>
      <c r="E942" s="247"/>
      <c r="F942" s="247"/>
      <c r="G942" s="247"/>
      <c r="H942" s="247"/>
      <c r="I942" s="247"/>
      <c r="J942" s="247"/>
      <c r="K942" s="247"/>
      <c r="L942" s="247"/>
      <c r="M942" s="247"/>
      <c r="N942" s="247"/>
      <c r="O942" s="247"/>
      <c r="P942" s="247"/>
      <c r="Q942" s="247"/>
      <c r="R942" s="247"/>
      <c r="S942" s="247"/>
      <c r="T942" s="247"/>
      <c r="U942" s="247"/>
      <c r="V942" s="247"/>
      <c r="W942" s="247"/>
      <c r="X942" s="247"/>
      <c r="Y942" s="247"/>
      <c r="Z942" s="247"/>
      <c r="AA942" s="247"/>
    </row>
    <row r="943" spans="1:27" ht="14.25" customHeight="1" x14ac:dyDescent="0.3">
      <c r="A943" s="255"/>
      <c r="B943" s="247"/>
      <c r="C943" s="247"/>
      <c r="D943" s="247"/>
      <c r="E943" s="247"/>
      <c r="F943" s="247"/>
      <c r="G943" s="247"/>
      <c r="H943" s="247"/>
      <c r="I943" s="247"/>
      <c r="J943" s="247"/>
      <c r="K943" s="247"/>
      <c r="L943" s="247"/>
      <c r="M943" s="247"/>
      <c r="N943" s="247"/>
      <c r="O943" s="247"/>
      <c r="P943" s="247"/>
      <c r="Q943" s="247"/>
      <c r="R943" s="247"/>
      <c r="S943" s="247"/>
      <c r="T943" s="247"/>
      <c r="U943" s="247"/>
      <c r="V943" s="247"/>
      <c r="W943" s="247"/>
      <c r="X943" s="247"/>
      <c r="Y943" s="247"/>
      <c r="Z943" s="247"/>
      <c r="AA943" s="247"/>
    </row>
    <row r="944" spans="1:27" ht="14.25" customHeight="1" x14ac:dyDescent="0.3">
      <c r="A944" s="255"/>
      <c r="B944" s="247"/>
      <c r="C944" s="247"/>
      <c r="D944" s="247"/>
      <c r="E944" s="247"/>
      <c r="F944" s="247"/>
      <c r="G944" s="247"/>
      <c r="H944" s="247"/>
      <c r="I944" s="247"/>
      <c r="J944" s="247"/>
      <c r="K944" s="247"/>
      <c r="L944" s="247"/>
      <c r="M944" s="247"/>
      <c r="N944" s="247"/>
      <c r="O944" s="247"/>
      <c r="P944" s="247"/>
      <c r="Q944" s="247"/>
      <c r="R944" s="247"/>
      <c r="S944" s="247"/>
      <c r="T944" s="247"/>
      <c r="U944" s="247"/>
      <c r="V944" s="247"/>
      <c r="W944" s="247"/>
      <c r="X944" s="247"/>
      <c r="Y944" s="247"/>
      <c r="Z944" s="247"/>
      <c r="AA944" s="247"/>
    </row>
    <row r="945" spans="1:27" ht="14.25" customHeight="1" x14ac:dyDescent="0.3">
      <c r="A945" s="255"/>
      <c r="B945" s="247"/>
      <c r="C945" s="247"/>
      <c r="D945" s="247"/>
      <c r="E945" s="247"/>
      <c r="F945" s="247"/>
      <c r="G945" s="247"/>
      <c r="H945" s="247"/>
      <c r="I945" s="247"/>
      <c r="J945" s="247"/>
      <c r="K945" s="247"/>
      <c r="L945" s="247"/>
      <c r="M945" s="247"/>
      <c r="N945" s="247"/>
      <c r="O945" s="247"/>
      <c r="P945" s="247"/>
      <c r="Q945" s="247"/>
      <c r="R945" s="247"/>
      <c r="S945" s="247"/>
      <c r="T945" s="247"/>
      <c r="U945" s="247"/>
      <c r="V945" s="247"/>
      <c r="W945" s="247"/>
      <c r="X945" s="247"/>
      <c r="Y945" s="247"/>
      <c r="Z945" s="247"/>
      <c r="AA945" s="247"/>
    </row>
    <row r="946" spans="1:27" ht="14.25" customHeight="1" x14ac:dyDescent="0.3">
      <c r="A946" s="255"/>
      <c r="B946" s="247"/>
      <c r="C946" s="247"/>
      <c r="D946" s="247"/>
      <c r="E946" s="247"/>
      <c r="F946" s="247"/>
      <c r="G946" s="247"/>
      <c r="H946" s="247"/>
      <c r="I946" s="247"/>
      <c r="J946" s="247"/>
      <c r="K946" s="247"/>
      <c r="L946" s="247"/>
      <c r="M946" s="247"/>
      <c r="N946" s="247"/>
      <c r="O946" s="247"/>
      <c r="P946" s="247"/>
      <c r="Q946" s="247"/>
      <c r="R946" s="247"/>
      <c r="S946" s="247"/>
      <c r="T946" s="247"/>
      <c r="U946" s="247"/>
      <c r="V946" s="247"/>
      <c r="W946" s="247"/>
      <c r="X946" s="247"/>
      <c r="Y946" s="247"/>
      <c r="Z946" s="247"/>
      <c r="AA946" s="247"/>
    </row>
    <row r="947" spans="1:27" ht="14.25" customHeight="1" x14ac:dyDescent="0.3">
      <c r="A947" s="255"/>
      <c r="B947" s="247"/>
      <c r="C947" s="247"/>
      <c r="D947" s="247"/>
      <c r="E947" s="247"/>
      <c r="F947" s="247"/>
      <c r="G947" s="247"/>
      <c r="H947" s="247"/>
      <c r="I947" s="247"/>
      <c r="J947" s="247"/>
      <c r="K947" s="247"/>
      <c r="L947" s="247"/>
      <c r="M947" s="247"/>
      <c r="N947" s="247"/>
      <c r="O947" s="247"/>
      <c r="P947" s="247"/>
      <c r="Q947" s="247"/>
      <c r="R947" s="247"/>
      <c r="S947" s="247"/>
      <c r="T947" s="247"/>
      <c r="U947" s="247"/>
      <c r="V947" s="247"/>
      <c r="W947" s="247"/>
      <c r="X947" s="247"/>
      <c r="Y947" s="247"/>
      <c r="Z947" s="247"/>
      <c r="AA947" s="247"/>
    </row>
    <row r="948" spans="1:27" ht="14.25" customHeight="1" x14ac:dyDescent="0.3">
      <c r="A948" s="255"/>
      <c r="B948" s="247"/>
      <c r="C948" s="247"/>
      <c r="D948" s="247"/>
      <c r="E948" s="247"/>
      <c r="F948" s="247"/>
      <c r="G948" s="247"/>
      <c r="H948" s="247"/>
      <c r="I948" s="247"/>
      <c r="J948" s="247"/>
      <c r="K948" s="247"/>
      <c r="L948" s="247"/>
      <c r="M948" s="247"/>
      <c r="N948" s="247"/>
      <c r="O948" s="247"/>
      <c r="P948" s="247"/>
      <c r="Q948" s="247"/>
      <c r="R948" s="247"/>
      <c r="S948" s="247"/>
      <c r="T948" s="247"/>
      <c r="U948" s="247"/>
      <c r="V948" s="247"/>
      <c r="W948" s="247"/>
      <c r="X948" s="247"/>
      <c r="Y948" s="247"/>
      <c r="Z948" s="247"/>
      <c r="AA948" s="247"/>
    </row>
    <row r="949" spans="1:27" ht="14.25" customHeight="1" x14ac:dyDescent="0.3">
      <c r="A949" s="255"/>
      <c r="B949" s="247"/>
      <c r="C949" s="247"/>
      <c r="D949" s="247"/>
      <c r="E949" s="247"/>
      <c r="F949" s="247"/>
      <c r="G949" s="247"/>
      <c r="H949" s="247"/>
      <c r="I949" s="247"/>
      <c r="J949" s="247"/>
      <c r="K949" s="247"/>
      <c r="L949" s="247"/>
      <c r="M949" s="247"/>
      <c r="N949" s="247"/>
      <c r="O949" s="247"/>
      <c r="P949" s="247"/>
      <c r="Q949" s="247"/>
      <c r="R949" s="247"/>
      <c r="S949" s="247"/>
      <c r="T949" s="247"/>
      <c r="U949" s="247"/>
      <c r="V949" s="247"/>
      <c r="W949" s="247"/>
      <c r="X949" s="247"/>
      <c r="Y949" s="247"/>
      <c r="Z949" s="247"/>
      <c r="AA949" s="247"/>
    </row>
    <row r="950" spans="1:27" ht="14.25" customHeight="1" x14ac:dyDescent="0.3">
      <c r="A950" s="255"/>
      <c r="B950" s="247"/>
      <c r="C950" s="247"/>
      <c r="D950" s="247"/>
      <c r="E950" s="247"/>
      <c r="F950" s="247"/>
      <c r="G950" s="247"/>
      <c r="H950" s="247"/>
      <c r="I950" s="247"/>
      <c r="J950" s="247"/>
      <c r="K950" s="247"/>
      <c r="L950" s="247"/>
      <c r="M950" s="247"/>
      <c r="N950" s="247"/>
      <c r="O950" s="247"/>
      <c r="P950" s="247"/>
      <c r="Q950" s="247"/>
      <c r="R950" s="247"/>
      <c r="S950" s="247"/>
      <c r="T950" s="247"/>
      <c r="U950" s="247"/>
      <c r="V950" s="247"/>
      <c r="W950" s="247"/>
      <c r="X950" s="247"/>
      <c r="Y950" s="247"/>
      <c r="Z950" s="247"/>
      <c r="AA950" s="247"/>
    </row>
    <row r="951" spans="1:27" ht="14.25" customHeight="1" x14ac:dyDescent="0.3">
      <c r="A951" s="255"/>
      <c r="B951" s="247"/>
      <c r="C951" s="247"/>
      <c r="D951" s="247"/>
      <c r="E951" s="247"/>
      <c r="F951" s="247"/>
      <c r="G951" s="247"/>
      <c r="H951" s="247"/>
      <c r="I951" s="247"/>
      <c r="J951" s="247"/>
      <c r="K951" s="247"/>
      <c r="L951" s="247"/>
      <c r="M951" s="247"/>
      <c r="N951" s="247"/>
      <c r="O951" s="247"/>
      <c r="P951" s="247"/>
      <c r="Q951" s="247"/>
      <c r="R951" s="247"/>
      <c r="S951" s="247"/>
      <c r="T951" s="247"/>
      <c r="U951" s="247"/>
      <c r="V951" s="247"/>
      <c r="W951" s="247"/>
      <c r="X951" s="247"/>
      <c r="Y951" s="247"/>
      <c r="Z951" s="247"/>
      <c r="AA951" s="247"/>
    </row>
    <row r="952" spans="1:27" ht="14.25" customHeight="1" x14ac:dyDescent="0.3">
      <c r="A952" s="255"/>
      <c r="B952" s="247"/>
      <c r="C952" s="247"/>
      <c r="D952" s="247"/>
      <c r="E952" s="247"/>
      <c r="F952" s="247"/>
      <c r="G952" s="247"/>
      <c r="H952" s="247"/>
      <c r="I952" s="247"/>
      <c r="J952" s="247"/>
      <c r="K952" s="247"/>
      <c r="L952" s="247"/>
      <c r="M952" s="247"/>
      <c r="N952" s="247"/>
      <c r="O952" s="247"/>
      <c r="P952" s="247"/>
      <c r="Q952" s="247"/>
      <c r="R952" s="247"/>
      <c r="S952" s="247"/>
      <c r="T952" s="247"/>
      <c r="U952" s="247"/>
      <c r="V952" s="247"/>
      <c r="W952" s="247"/>
      <c r="X952" s="247"/>
      <c r="Y952" s="247"/>
      <c r="Z952" s="247"/>
      <c r="AA952" s="247"/>
    </row>
    <row r="953" spans="1:27" ht="14.25" customHeight="1" x14ac:dyDescent="0.3">
      <c r="A953" s="255"/>
      <c r="B953" s="247"/>
      <c r="C953" s="247"/>
      <c r="D953" s="247"/>
      <c r="E953" s="247"/>
      <c r="F953" s="247"/>
      <c r="G953" s="247"/>
      <c r="H953" s="247"/>
      <c r="I953" s="247"/>
      <c r="J953" s="247"/>
      <c r="K953" s="247"/>
      <c r="L953" s="247"/>
      <c r="M953" s="247"/>
      <c r="N953" s="247"/>
      <c r="O953" s="247"/>
      <c r="P953" s="247"/>
      <c r="Q953" s="247"/>
      <c r="R953" s="247"/>
      <c r="S953" s="247"/>
      <c r="T953" s="247"/>
      <c r="U953" s="247"/>
      <c r="V953" s="247"/>
      <c r="W953" s="247"/>
      <c r="X953" s="247"/>
      <c r="Y953" s="247"/>
      <c r="Z953" s="247"/>
      <c r="AA953" s="247"/>
    </row>
    <row r="954" spans="1:27" ht="14.25" customHeight="1" x14ac:dyDescent="0.3">
      <c r="A954" s="255"/>
      <c r="B954" s="247"/>
      <c r="C954" s="247"/>
      <c r="D954" s="247"/>
      <c r="E954" s="247"/>
      <c r="F954" s="247"/>
      <c r="G954" s="247"/>
      <c r="H954" s="247"/>
      <c r="I954" s="247"/>
      <c r="J954" s="247"/>
      <c r="K954" s="247"/>
      <c r="L954" s="247"/>
      <c r="M954" s="247"/>
      <c r="N954" s="247"/>
      <c r="O954" s="247"/>
      <c r="P954" s="247"/>
      <c r="Q954" s="247"/>
      <c r="R954" s="247"/>
      <c r="S954" s="247"/>
      <c r="T954" s="247"/>
      <c r="U954" s="247"/>
      <c r="V954" s="247"/>
      <c r="W954" s="247"/>
      <c r="X954" s="247"/>
      <c r="Y954" s="247"/>
      <c r="Z954" s="247"/>
      <c r="AA954" s="247"/>
    </row>
    <row r="955" spans="1:27" ht="14.25" customHeight="1" x14ac:dyDescent="0.3">
      <c r="A955" s="255"/>
      <c r="B955" s="247"/>
      <c r="C955" s="247"/>
      <c r="D955" s="247"/>
      <c r="E955" s="247"/>
      <c r="F955" s="247"/>
      <c r="G955" s="247"/>
      <c r="H955" s="247"/>
      <c r="I955" s="247"/>
      <c r="J955" s="247"/>
      <c r="K955" s="247"/>
      <c r="L955" s="247"/>
      <c r="M955" s="247"/>
      <c r="N955" s="247"/>
      <c r="O955" s="247"/>
      <c r="P955" s="247"/>
      <c r="Q955" s="247"/>
      <c r="R955" s="247"/>
      <c r="S955" s="247"/>
      <c r="T955" s="247"/>
      <c r="U955" s="247"/>
      <c r="V955" s="247"/>
      <c r="W955" s="247"/>
      <c r="X955" s="247"/>
      <c r="Y955" s="247"/>
      <c r="Z955" s="247"/>
      <c r="AA955" s="247"/>
    </row>
    <row r="956" spans="1:27" ht="14.25" customHeight="1" x14ac:dyDescent="0.3">
      <c r="A956" s="255"/>
      <c r="B956" s="247"/>
      <c r="C956" s="247"/>
      <c r="D956" s="247"/>
      <c r="E956" s="247"/>
      <c r="F956" s="247"/>
      <c r="G956" s="247"/>
      <c r="H956" s="247"/>
      <c r="I956" s="247"/>
      <c r="J956" s="247"/>
      <c r="K956" s="247"/>
      <c r="L956" s="247"/>
      <c r="M956" s="247"/>
      <c r="N956" s="247"/>
      <c r="O956" s="247"/>
      <c r="P956" s="247"/>
      <c r="Q956" s="247"/>
      <c r="R956" s="247"/>
      <c r="S956" s="247"/>
      <c r="T956" s="247"/>
      <c r="U956" s="247"/>
      <c r="V956" s="247"/>
      <c r="W956" s="247"/>
      <c r="X956" s="247"/>
      <c r="Y956" s="247"/>
      <c r="Z956" s="247"/>
      <c r="AA956" s="247"/>
    </row>
    <row r="957" spans="1:27" ht="14.25" customHeight="1" x14ac:dyDescent="0.3">
      <c r="A957" s="255"/>
      <c r="B957" s="247"/>
      <c r="C957" s="247"/>
      <c r="D957" s="247"/>
      <c r="E957" s="247"/>
      <c r="F957" s="247"/>
      <c r="G957" s="247"/>
      <c r="H957" s="247"/>
      <c r="I957" s="247"/>
      <c r="J957" s="247"/>
      <c r="K957" s="247"/>
      <c r="L957" s="247"/>
      <c r="M957" s="247"/>
      <c r="N957" s="247"/>
      <c r="O957" s="247"/>
      <c r="P957" s="247"/>
      <c r="Q957" s="247"/>
      <c r="R957" s="247"/>
      <c r="S957" s="247"/>
      <c r="T957" s="247"/>
      <c r="U957" s="247"/>
      <c r="V957" s="247"/>
      <c r="W957" s="247"/>
      <c r="X957" s="247"/>
      <c r="Y957" s="247"/>
      <c r="Z957" s="247"/>
      <c r="AA957" s="247"/>
    </row>
    <row r="958" spans="1:27" ht="14.25" customHeight="1" x14ac:dyDescent="0.3">
      <c r="A958" s="255"/>
      <c r="B958" s="247"/>
      <c r="C958" s="247"/>
      <c r="D958" s="247"/>
      <c r="E958" s="247"/>
      <c r="F958" s="247"/>
      <c r="G958" s="247"/>
      <c r="H958" s="247"/>
      <c r="I958" s="247"/>
      <c r="J958" s="247"/>
      <c r="K958" s="247"/>
      <c r="L958" s="247"/>
      <c r="M958" s="247"/>
      <c r="N958" s="247"/>
      <c r="O958" s="247"/>
      <c r="P958" s="247"/>
      <c r="Q958" s="247"/>
      <c r="R958" s="247"/>
      <c r="S958" s="247"/>
      <c r="T958" s="247"/>
      <c r="U958" s="247"/>
      <c r="V958" s="247"/>
      <c r="W958" s="247"/>
      <c r="X958" s="247"/>
      <c r="Y958" s="247"/>
      <c r="Z958" s="247"/>
      <c r="AA958" s="247"/>
    </row>
    <row r="959" spans="1:27" ht="14.25" customHeight="1" x14ac:dyDescent="0.3">
      <c r="A959" s="255"/>
      <c r="B959" s="247"/>
      <c r="C959" s="247"/>
      <c r="D959" s="247"/>
      <c r="E959" s="247"/>
      <c r="F959" s="247"/>
      <c r="G959" s="247"/>
      <c r="H959" s="247"/>
      <c r="I959" s="247"/>
      <c r="J959" s="247"/>
      <c r="K959" s="247"/>
      <c r="L959" s="247"/>
      <c r="M959" s="247"/>
      <c r="N959" s="247"/>
      <c r="O959" s="247"/>
      <c r="P959" s="247"/>
      <c r="Q959" s="247"/>
      <c r="R959" s="247"/>
      <c r="S959" s="247"/>
      <c r="T959" s="247"/>
      <c r="U959" s="247"/>
      <c r="V959" s="247"/>
      <c r="W959" s="247"/>
      <c r="X959" s="247"/>
      <c r="Y959" s="247"/>
      <c r="Z959" s="247"/>
      <c r="AA959" s="247"/>
    </row>
    <row r="960" spans="1:27" ht="14.25" customHeight="1" x14ac:dyDescent="0.3">
      <c r="A960" s="255"/>
      <c r="B960" s="247"/>
      <c r="C960" s="247"/>
      <c r="D960" s="247"/>
      <c r="E960" s="247"/>
      <c r="F960" s="247"/>
      <c r="G960" s="247"/>
      <c r="H960" s="247"/>
      <c r="I960" s="247"/>
      <c r="J960" s="247"/>
      <c r="K960" s="247"/>
      <c r="L960" s="247"/>
      <c r="M960" s="247"/>
      <c r="N960" s="247"/>
      <c r="O960" s="247"/>
      <c r="P960" s="247"/>
      <c r="Q960" s="247"/>
      <c r="R960" s="247"/>
      <c r="S960" s="247"/>
      <c r="T960" s="247"/>
      <c r="U960" s="247"/>
      <c r="V960" s="247"/>
      <c r="W960" s="247"/>
      <c r="X960" s="247"/>
      <c r="Y960" s="247"/>
      <c r="Z960" s="247"/>
      <c r="AA960" s="247"/>
    </row>
    <row r="961" spans="1:27" ht="14.25" customHeight="1" x14ac:dyDescent="0.3">
      <c r="A961" s="255"/>
      <c r="B961" s="247"/>
      <c r="C961" s="247"/>
      <c r="D961" s="247"/>
      <c r="E961" s="247"/>
      <c r="F961" s="247"/>
      <c r="G961" s="247"/>
      <c r="H961" s="247"/>
      <c r="I961" s="247"/>
      <c r="J961" s="247"/>
      <c r="K961" s="247"/>
      <c r="L961" s="247"/>
      <c r="M961" s="247"/>
      <c r="N961" s="247"/>
      <c r="O961" s="247"/>
      <c r="P961" s="247"/>
      <c r="Q961" s="247"/>
      <c r="R961" s="247"/>
      <c r="S961" s="247"/>
      <c r="T961" s="247"/>
      <c r="U961" s="247"/>
      <c r="V961" s="247"/>
      <c r="W961" s="247"/>
      <c r="X961" s="247"/>
      <c r="Y961" s="247"/>
      <c r="Z961" s="247"/>
      <c r="AA961" s="247"/>
    </row>
    <row r="962" spans="1:27" ht="14.25" customHeight="1" x14ac:dyDescent="0.3">
      <c r="A962" s="255"/>
      <c r="B962" s="247"/>
      <c r="C962" s="247"/>
      <c r="D962" s="247"/>
      <c r="E962" s="247"/>
      <c r="F962" s="247"/>
      <c r="G962" s="247"/>
      <c r="H962" s="247"/>
      <c r="I962" s="247"/>
      <c r="J962" s="247"/>
      <c r="K962" s="247"/>
      <c r="L962" s="247"/>
      <c r="M962" s="247"/>
      <c r="N962" s="247"/>
      <c r="O962" s="247"/>
      <c r="P962" s="247"/>
      <c r="Q962" s="247"/>
      <c r="R962" s="247"/>
      <c r="S962" s="247"/>
      <c r="T962" s="247"/>
      <c r="U962" s="247"/>
      <c r="V962" s="247"/>
      <c r="W962" s="247"/>
      <c r="X962" s="247"/>
      <c r="Y962" s="247"/>
      <c r="Z962" s="247"/>
      <c r="AA962" s="247"/>
    </row>
    <row r="963" spans="1:27" ht="14.25" customHeight="1" x14ac:dyDescent="0.3">
      <c r="A963" s="255"/>
      <c r="B963" s="247"/>
      <c r="C963" s="247"/>
      <c r="D963" s="247"/>
      <c r="E963" s="247"/>
      <c r="F963" s="247"/>
      <c r="G963" s="247"/>
      <c r="H963" s="247"/>
      <c r="I963" s="247"/>
      <c r="J963" s="247"/>
      <c r="K963" s="247"/>
      <c r="L963" s="247"/>
      <c r="M963" s="247"/>
      <c r="N963" s="247"/>
      <c r="O963" s="247"/>
      <c r="P963" s="247"/>
      <c r="Q963" s="247"/>
      <c r="R963" s="247"/>
      <c r="S963" s="247"/>
      <c r="T963" s="247"/>
      <c r="U963" s="247"/>
      <c r="V963" s="247"/>
      <c r="W963" s="247"/>
      <c r="X963" s="247"/>
      <c r="Y963" s="247"/>
      <c r="Z963" s="247"/>
      <c r="AA963" s="247"/>
    </row>
    <row r="964" spans="1:27" ht="14.25" customHeight="1" x14ac:dyDescent="0.3">
      <c r="A964" s="255"/>
      <c r="B964" s="247"/>
      <c r="C964" s="247"/>
      <c r="D964" s="247"/>
      <c r="E964" s="247"/>
      <c r="F964" s="247"/>
      <c r="G964" s="247"/>
      <c r="H964" s="247"/>
      <c r="I964" s="247"/>
      <c r="J964" s="247"/>
      <c r="K964" s="247"/>
      <c r="L964" s="247"/>
      <c r="M964" s="247"/>
      <c r="N964" s="247"/>
      <c r="O964" s="247"/>
      <c r="P964" s="247"/>
      <c r="Q964" s="247"/>
      <c r="R964" s="247"/>
      <c r="S964" s="247"/>
      <c r="T964" s="247"/>
      <c r="U964" s="247"/>
      <c r="V964" s="247"/>
      <c r="W964" s="247"/>
      <c r="X964" s="247"/>
      <c r="Y964" s="247"/>
      <c r="Z964" s="247"/>
      <c r="AA964" s="247"/>
    </row>
    <row r="965" spans="1:27" ht="14.25" customHeight="1" x14ac:dyDescent="0.3">
      <c r="A965" s="255"/>
      <c r="B965" s="247"/>
      <c r="C965" s="247"/>
      <c r="D965" s="247"/>
      <c r="E965" s="247"/>
      <c r="F965" s="247"/>
      <c r="G965" s="247"/>
      <c r="H965" s="247"/>
      <c r="I965" s="247"/>
      <c r="J965" s="247"/>
      <c r="K965" s="247"/>
      <c r="L965" s="247"/>
      <c r="M965" s="247"/>
      <c r="N965" s="247"/>
      <c r="O965" s="247"/>
      <c r="P965" s="247"/>
      <c r="Q965" s="247"/>
      <c r="R965" s="247"/>
      <c r="S965" s="247"/>
      <c r="T965" s="247"/>
      <c r="U965" s="247"/>
      <c r="V965" s="247"/>
      <c r="W965" s="247"/>
      <c r="X965" s="247"/>
      <c r="Y965" s="247"/>
      <c r="Z965" s="247"/>
      <c r="AA965" s="247"/>
    </row>
    <row r="966" spans="1:27" ht="14.25" customHeight="1" x14ac:dyDescent="0.3">
      <c r="A966" s="255"/>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c r="AA966" s="247"/>
    </row>
    <row r="967" spans="1:27" ht="14.25" customHeight="1" x14ac:dyDescent="0.3">
      <c r="A967" s="255"/>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c r="AA967" s="247"/>
    </row>
    <row r="968" spans="1:27" ht="14.25" customHeight="1" x14ac:dyDescent="0.3">
      <c r="A968" s="255"/>
      <c r="B968" s="247"/>
      <c r="C968" s="247"/>
      <c r="D968" s="247"/>
      <c r="E968" s="247"/>
      <c r="F968" s="247"/>
      <c r="G968" s="247"/>
      <c r="H968" s="247"/>
      <c r="I968" s="247"/>
      <c r="J968" s="247"/>
      <c r="K968" s="247"/>
      <c r="L968" s="247"/>
      <c r="M968" s="247"/>
      <c r="N968" s="247"/>
      <c r="O968" s="247"/>
      <c r="P968" s="247"/>
      <c r="Q968" s="247"/>
      <c r="R968" s="247"/>
      <c r="S968" s="247"/>
      <c r="T968" s="247"/>
      <c r="U968" s="247"/>
      <c r="V968" s="247"/>
      <c r="W968" s="247"/>
      <c r="X968" s="247"/>
      <c r="Y968" s="247"/>
      <c r="Z968" s="247"/>
      <c r="AA968" s="247"/>
    </row>
    <row r="969" spans="1:27" ht="14.25" customHeight="1" x14ac:dyDescent="0.3">
      <c r="A969" s="255"/>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c r="AA969" s="247"/>
    </row>
    <row r="970" spans="1:27" ht="14.25" customHeight="1" x14ac:dyDescent="0.3">
      <c r="A970" s="255"/>
      <c r="B970" s="247"/>
      <c r="C970" s="247"/>
      <c r="D970" s="247"/>
      <c r="E970" s="247"/>
      <c r="F970" s="247"/>
      <c r="G970" s="247"/>
      <c r="H970" s="247"/>
      <c r="I970" s="247"/>
      <c r="J970" s="247"/>
      <c r="K970" s="247"/>
      <c r="L970" s="247"/>
      <c r="M970" s="247"/>
      <c r="N970" s="247"/>
      <c r="O970" s="247"/>
      <c r="P970" s="247"/>
      <c r="Q970" s="247"/>
      <c r="R970" s="247"/>
      <c r="S970" s="247"/>
      <c r="T970" s="247"/>
      <c r="U970" s="247"/>
      <c r="V970" s="247"/>
      <c r="W970" s="247"/>
      <c r="X970" s="247"/>
      <c r="Y970" s="247"/>
      <c r="Z970" s="247"/>
      <c r="AA970" s="247"/>
    </row>
    <row r="971" spans="1:27" ht="14.25" customHeight="1" x14ac:dyDescent="0.3">
      <c r="A971" s="255"/>
      <c r="B971" s="247"/>
      <c r="C971" s="247"/>
      <c r="D971" s="247"/>
      <c r="E971" s="247"/>
      <c r="F971" s="247"/>
      <c r="G971" s="247"/>
      <c r="H971" s="247"/>
      <c r="I971" s="247"/>
      <c r="J971" s="247"/>
      <c r="K971" s="247"/>
      <c r="L971" s="247"/>
      <c r="M971" s="247"/>
      <c r="N971" s="247"/>
      <c r="O971" s="247"/>
      <c r="P971" s="247"/>
      <c r="Q971" s="247"/>
      <c r="R971" s="247"/>
      <c r="S971" s="247"/>
      <c r="T971" s="247"/>
      <c r="U971" s="247"/>
      <c r="V971" s="247"/>
      <c r="W971" s="247"/>
      <c r="X971" s="247"/>
      <c r="Y971" s="247"/>
      <c r="Z971" s="247"/>
      <c r="AA971" s="247"/>
    </row>
    <row r="972" spans="1:27" ht="14.25" customHeight="1" x14ac:dyDescent="0.3">
      <c r="A972" s="255"/>
      <c r="B972" s="247"/>
      <c r="C972" s="247"/>
      <c r="D972" s="247"/>
      <c r="E972" s="247"/>
      <c r="F972" s="247"/>
      <c r="G972" s="247"/>
      <c r="H972" s="247"/>
      <c r="I972" s="247"/>
      <c r="J972" s="247"/>
      <c r="K972" s="247"/>
      <c r="L972" s="247"/>
      <c r="M972" s="247"/>
      <c r="N972" s="247"/>
      <c r="O972" s="247"/>
      <c r="P972" s="247"/>
      <c r="Q972" s="247"/>
      <c r="R972" s="247"/>
      <c r="S972" s="247"/>
      <c r="T972" s="247"/>
      <c r="U972" s="247"/>
      <c r="V972" s="247"/>
      <c r="W972" s="247"/>
      <c r="X972" s="247"/>
      <c r="Y972" s="247"/>
      <c r="Z972" s="247"/>
      <c r="AA972" s="247"/>
    </row>
    <row r="973" spans="1:27" ht="14.25" customHeight="1" x14ac:dyDescent="0.3">
      <c r="A973" s="255"/>
      <c r="B973" s="247"/>
      <c r="C973" s="247"/>
      <c r="D973" s="247"/>
      <c r="E973" s="247"/>
      <c r="F973" s="247"/>
      <c r="G973" s="247"/>
      <c r="H973" s="247"/>
      <c r="I973" s="247"/>
      <c r="J973" s="247"/>
      <c r="K973" s="247"/>
      <c r="L973" s="247"/>
      <c r="M973" s="247"/>
      <c r="N973" s="247"/>
      <c r="O973" s="247"/>
      <c r="P973" s="247"/>
      <c r="Q973" s="247"/>
      <c r="R973" s="247"/>
      <c r="S973" s="247"/>
      <c r="T973" s="247"/>
      <c r="U973" s="247"/>
      <c r="V973" s="247"/>
      <c r="W973" s="247"/>
      <c r="X973" s="247"/>
      <c r="Y973" s="247"/>
      <c r="Z973" s="247"/>
      <c r="AA973" s="247"/>
    </row>
    <row r="974" spans="1:27" ht="14.25" customHeight="1" x14ac:dyDescent="0.3">
      <c r="A974" s="255"/>
      <c r="B974" s="247"/>
      <c r="C974" s="247"/>
      <c r="D974" s="247"/>
      <c r="E974" s="247"/>
      <c r="F974" s="247"/>
      <c r="G974" s="247"/>
      <c r="H974" s="247"/>
      <c r="I974" s="247"/>
      <c r="J974" s="247"/>
      <c r="K974" s="247"/>
      <c r="L974" s="247"/>
      <c r="M974" s="247"/>
      <c r="N974" s="247"/>
      <c r="O974" s="247"/>
      <c r="P974" s="247"/>
      <c r="Q974" s="247"/>
      <c r="R974" s="247"/>
      <c r="S974" s="247"/>
      <c r="T974" s="247"/>
      <c r="U974" s="247"/>
      <c r="V974" s="247"/>
      <c r="W974" s="247"/>
      <c r="X974" s="247"/>
      <c r="Y974" s="247"/>
      <c r="Z974" s="247"/>
      <c r="AA974" s="247"/>
    </row>
    <row r="975" spans="1:27" ht="14.25" customHeight="1" x14ac:dyDescent="0.3">
      <c r="A975" s="255"/>
      <c r="B975" s="247"/>
      <c r="C975" s="247"/>
      <c r="D975" s="247"/>
      <c r="E975" s="247"/>
      <c r="F975" s="247"/>
      <c r="G975" s="247"/>
      <c r="H975" s="247"/>
      <c r="I975" s="247"/>
      <c r="J975" s="247"/>
      <c r="K975" s="247"/>
      <c r="L975" s="247"/>
      <c r="M975" s="247"/>
      <c r="N975" s="247"/>
      <c r="O975" s="247"/>
      <c r="P975" s="247"/>
      <c r="Q975" s="247"/>
      <c r="R975" s="247"/>
      <c r="S975" s="247"/>
      <c r="T975" s="247"/>
      <c r="U975" s="247"/>
      <c r="V975" s="247"/>
      <c r="W975" s="247"/>
      <c r="X975" s="247"/>
      <c r="Y975" s="247"/>
      <c r="Z975" s="247"/>
      <c r="AA975" s="247"/>
    </row>
    <row r="976" spans="1:27" ht="14.25" customHeight="1" x14ac:dyDescent="0.3">
      <c r="A976" s="255"/>
      <c r="B976" s="247"/>
      <c r="C976" s="247"/>
      <c r="D976" s="247"/>
      <c r="E976" s="247"/>
      <c r="F976" s="247"/>
      <c r="G976" s="247"/>
      <c r="H976" s="247"/>
      <c r="I976" s="247"/>
      <c r="J976" s="247"/>
      <c r="K976" s="247"/>
      <c r="L976" s="247"/>
      <c r="M976" s="247"/>
      <c r="N976" s="247"/>
      <c r="O976" s="247"/>
      <c r="P976" s="247"/>
      <c r="Q976" s="247"/>
      <c r="R976" s="247"/>
      <c r="S976" s="247"/>
      <c r="T976" s="247"/>
      <c r="U976" s="247"/>
      <c r="V976" s="247"/>
      <c r="W976" s="247"/>
      <c r="X976" s="247"/>
      <c r="Y976" s="247"/>
      <c r="Z976" s="247"/>
      <c r="AA976" s="247"/>
    </row>
    <row r="977" spans="1:27" ht="14.25" customHeight="1" x14ac:dyDescent="0.3">
      <c r="A977" s="255"/>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c r="AA977" s="247"/>
    </row>
    <row r="978" spans="1:27" ht="14.25" customHeight="1" x14ac:dyDescent="0.3">
      <c r="A978" s="255"/>
      <c r="B978" s="247"/>
      <c r="C978" s="247"/>
      <c r="D978" s="247"/>
      <c r="E978" s="247"/>
      <c r="F978" s="247"/>
      <c r="G978" s="247"/>
      <c r="H978" s="247"/>
      <c r="I978" s="247"/>
      <c r="J978" s="247"/>
      <c r="K978" s="247"/>
      <c r="L978" s="247"/>
      <c r="M978" s="247"/>
      <c r="N978" s="247"/>
      <c r="O978" s="247"/>
      <c r="P978" s="247"/>
      <c r="Q978" s="247"/>
      <c r="R978" s="247"/>
      <c r="S978" s="247"/>
      <c r="T978" s="247"/>
      <c r="U978" s="247"/>
      <c r="V978" s="247"/>
      <c r="W978" s="247"/>
      <c r="X978" s="247"/>
      <c r="Y978" s="247"/>
      <c r="Z978" s="247"/>
      <c r="AA978" s="247"/>
    </row>
    <row r="979" spans="1:27" ht="14.25" customHeight="1" x14ac:dyDescent="0.3">
      <c r="A979" s="255"/>
      <c r="B979" s="247"/>
      <c r="C979" s="247"/>
      <c r="D979" s="247"/>
      <c r="E979" s="247"/>
      <c r="F979" s="247"/>
      <c r="G979" s="247"/>
      <c r="H979" s="247"/>
      <c r="I979" s="247"/>
      <c r="J979" s="247"/>
      <c r="K979" s="247"/>
      <c r="L979" s="247"/>
      <c r="M979" s="247"/>
      <c r="N979" s="247"/>
      <c r="O979" s="247"/>
      <c r="P979" s="247"/>
      <c r="Q979" s="247"/>
      <c r="R979" s="247"/>
      <c r="S979" s="247"/>
      <c r="T979" s="247"/>
      <c r="U979" s="247"/>
      <c r="V979" s="247"/>
      <c r="W979" s="247"/>
      <c r="X979" s="247"/>
      <c r="Y979" s="247"/>
      <c r="Z979" s="247"/>
      <c r="AA979" s="247"/>
    </row>
    <row r="980" spans="1:27" ht="14.25" customHeight="1" x14ac:dyDescent="0.3">
      <c r="A980" s="255"/>
      <c r="B980" s="247"/>
      <c r="C980" s="247"/>
      <c r="D980" s="247"/>
      <c r="E980" s="247"/>
      <c r="F980" s="247"/>
      <c r="G980" s="247"/>
      <c r="H980" s="247"/>
      <c r="I980" s="247"/>
      <c r="J980" s="247"/>
      <c r="K980" s="247"/>
      <c r="L980" s="247"/>
      <c r="M980" s="247"/>
      <c r="N980" s="247"/>
      <c r="O980" s="247"/>
      <c r="P980" s="247"/>
      <c r="Q980" s="247"/>
      <c r="R980" s="247"/>
      <c r="S980" s="247"/>
      <c r="T980" s="247"/>
      <c r="U980" s="247"/>
      <c r="V980" s="247"/>
      <c r="W980" s="247"/>
      <c r="X980" s="247"/>
      <c r="Y980" s="247"/>
      <c r="Z980" s="247"/>
      <c r="AA980" s="247"/>
    </row>
    <row r="981" spans="1:27" ht="14.25" customHeight="1" x14ac:dyDescent="0.3">
      <c r="A981" s="255"/>
      <c r="B981" s="247"/>
      <c r="C981" s="247"/>
      <c r="D981" s="247"/>
      <c r="E981" s="247"/>
      <c r="F981" s="247"/>
      <c r="G981" s="247"/>
      <c r="H981" s="247"/>
      <c r="I981" s="247"/>
      <c r="J981" s="247"/>
      <c r="K981" s="247"/>
      <c r="L981" s="247"/>
      <c r="M981" s="247"/>
      <c r="N981" s="247"/>
      <c r="O981" s="247"/>
      <c r="P981" s="247"/>
      <c r="Q981" s="247"/>
      <c r="R981" s="247"/>
      <c r="S981" s="247"/>
      <c r="T981" s="247"/>
      <c r="U981" s="247"/>
      <c r="V981" s="247"/>
      <c r="W981" s="247"/>
      <c r="X981" s="247"/>
      <c r="Y981" s="247"/>
      <c r="Z981" s="247"/>
      <c r="AA981" s="247"/>
    </row>
    <row r="982" spans="1:27" ht="14.25" customHeight="1" x14ac:dyDescent="0.3">
      <c r="A982" s="255"/>
      <c r="B982" s="247"/>
      <c r="C982" s="247"/>
      <c r="D982" s="247"/>
      <c r="E982" s="247"/>
      <c r="F982" s="247"/>
      <c r="G982" s="247"/>
      <c r="H982" s="247"/>
      <c r="I982" s="247"/>
      <c r="J982" s="247"/>
      <c r="K982" s="247"/>
      <c r="L982" s="247"/>
      <c r="M982" s="247"/>
      <c r="N982" s="247"/>
      <c r="O982" s="247"/>
      <c r="P982" s="247"/>
      <c r="Q982" s="247"/>
      <c r="R982" s="247"/>
      <c r="S982" s="247"/>
      <c r="T982" s="247"/>
      <c r="U982" s="247"/>
      <c r="V982" s="247"/>
      <c r="W982" s="247"/>
      <c r="X982" s="247"/>
      <c r="Y982" s="247"/>
      <c r="Z982" s="247"/>
      <c r="AA982" s="247"/>
    </row>
    <row r="983" spans="1:27" ht="14.25" customHeight="1" x14ac:dyDescent="0.3">
      <c r="A983" s="255"/>
      <c r="B983" s="247"/>
      <c r="C983" s="247"/>
      <c r="D983" s="247"/>
      <c r="E983" s="247"/>
      <c r="F983" s="247"/>
      <c r="G983" s="247"/>
      <c r="H983" s="247"/>
      <c r="I983" s="247"/>
      <c r="J983" s="247"/>
      <c r="K983" s="247"/>
      <c r="L983" s="247"/>
      <c r="M983" s="247"/>
      <c r="N983" s="247"/>
      <c r="O983" s="247"/>
      <c r="P983" s="247"/>
      <c r="Q983" s="247"/>
      <c r="R983" s="247"/>
      <c r="S983" s="247"/>
      <c r="T983" s="247"/>
      <c r="U983" s="247"/>
      <c r="V983" s="247"/>
      <c r="W983" s="247"/>
      <c r="X983" s="247"/>
      <c r="Y983" s="247"/>
      <c r="Z983" s="247"/>
      <c r="AA983" s="247"/>
    </row>
    <row r="984" spans="1:27" ht="14.25" customHeight="1" x14ac:dyDescent="0.3">
      <c r="A984" s="255"/>
      <c r="B984" s="247"/>
      <c r="C984" s="247"/>
      <c r="D984" s="247"/>
      <c r="E984" s="247"/>
      <c r="F984" s="247"/>
      <c r="G984" s="247"/>
      <c r="H984" s="247"/>
      <c r="I984" s="247"/>
      <c r="J984" s="247"/>
      <c r="K984" s="247"/>
      <c r="L984" s="247"/>
      <c r="M984" s="247"/>
      <c r="N984" s="247"/>
      <c r="O984" s="247"/>
      <c r="P984" s="247"/>
      <c r="Q984" s="247"/>
      <c r="R984" s="247"/>
      <c r="S984" s="247"/>
      <c r="T984" s="247"/>
      <c r="U984" s="247"/>
      <c r="V984" s="247"/>
      <c r="W984" s="247"/>
      <c r="X984" s="247"/>
      <c r="Y984" s="247"/>
      <c r="Z984" s="247"/>
      <c r="AA984" s="247"/>
    </row>
    <row r="985" spans="1:27" ht="14.25" customHeight="1" x14ac:dyDescent="0.3">
      <c r="A985" s="255"/>
      <c r="B985" s="247"/>
      <c r="C985" s="247"/>
      <c r="D985" s="247"/>
      <c r="E985" s="247"/>
      <c r="F985" s="247"/>
      <c r="G985" s="247"/>
      <c r="H985" s="247"/>
      <c r="I985" s="247"/>
      <c r="J985" s="247"/>
      <c r="K985" s="247"/>
      <c r="L985" s="247"/>
      <c r="M985" s="247"/>
      <c r="N985" s="247"/>
      <c r="O985" s="247"/>
      <c r="P985" s="247"/>
      <c r="Q985" s="247"/>
      <c r="R985" s="247"/>
      <c r="S985" s="247"/>
      <c r="T985" s="247"/>
      <c r="U985" s="247"/>
      <c r="V985" s="247"/>
      <c r="W985" s="247"/>
      <c r="X985" s="247"/>
      <c r="Y985" s="247"/>
      <c r="Z985" s="247"/>
      <c r="AA985" s="247"/>
    </row>
    <row r="986" spans="1:27" ht="14.25" customHeight="1" x14ac:dyDescent="0.3">
      <c r="A986" s="255"/>
      <c r="B986" s="247"/>
      <c r="C986" s="247"/>
      <c r="D986" s="247"/>
      <c r="E986" s="247"/>
      <c r="F986" s="247"/>
      <c r="G986" s="247"/>
      <c r="H986" s="247"/>
      <c r="I986" s="247"/>
      <c r="J986" s="247"/>
      <c r="K986" s="247"/>
      <c r="L986" s="247"/>
      <c r="M986" s="247"/>
      <c r="N986" s="247"/>
      <c r="O986" s="247"/>
      <c r="P986" s="247"/>
      <c r="Q986" s="247"/>
      <c r="R986" s="247"/>
      <c r="S986" s="247"/>
      <c r="T986" s="247"/>
      <c r="U986" s="247"/>
      <c r="V986" s="247"/>
      <c r="W986" s="247"/>
      <c r="X986" s="247"/>
      <c r="Y986" s="247"/>
      <c r="Z986" s="247"/>
      <c r="AA986" s="247"/>
    </row>
  </sheetData>
  <sheetProtection algorithmName="SHA-512" hashValue="ZV/w/xq4eVz+/v6GQiw5029Unb3m/jw1opF2NM72wM9pLKqvzCIt805k0XBTtmeFvjxsuIQBTL77NkNarroQTw==" saltValue="CA+83Q8PrqELslE1y8rIWA==" spinCount="100000" sheet="1" objects="1" scenarios="1"/>
  <mergeCells count="91">
    <mergeCell ref="A89:C89"/>
    <mergeCell ref="D82:D83"/>
    <mergeCell ref="A76:A79"/>
    <mergeCell ref="E76:E79"/>
    <mergeCell ref="B78:B79"/>
    <mergeCell ref="C78:C79"/>
    <mergeCell ref="D78:D79"/>
    <mergeCell ref="A80:A83"/>
    <mergeCell ref="C80:C83"/>
    <mergeCell ref="D80:D81"/>
    <mergeCell ref="E80:E83"/>
    <mergeCell ref="B82:B83"/>
    <mergeCell ref="B85:G85"/>
    <mergeCell ref="B87:G87"/>
    <mergeCell ref="A71:G71"/>
    <mergeCell ref="A72:A75"/>
    <mergeCell ref="D72:D73"/>
    <mergeCell ref="E72:E75"/>
    <mergeCell ref="B74:B75"/>
    <mergeCell ref="C74:C75"/>
    <mergeCell ref="D74:D75"/>
    <mergeCell ref="A66:G66"/>
    <mergeCell ref="A67:A70"/>
    <mergeCell ref="E67:E70"/>
    <mergeCell ref="B69:B70"/>
    <mergeCell ref="C69:C70"/>
    <mergeCell ref="D69:D70"/>
    <mergeCell ref="A58:A61"/>
    <mergeCell ref="E58:E61"/>
    <mergeCell ref="B60:B61"/>
    <mergeCell ref="C60:C61"/>
    <mergeCell ref="D60:D61"/>
    <mergeCell ref="A62:A65"/>
    <mergeCell ref="E62:E65"/>
    <mergeCell ref="B64:B65"/>
    <mergeCell ref="C64:C65"/>
    <mergeCell ref="D64:D65"/>
    <mergeCell ref="A53:G53"/>
    <mergeCell ref="A54:A57"/>
    <mergeCell ref="E54:E57"/>
    <mergeCell ref="B56:B57"/>
    <mergeCell ref="C56:C57"/>
    <mergeCell ref="D56:D57"/>
    <mergeCell ref="A46:A48"/>
    <mergeCell ref="E46:E48"/>
    <mergeCell ref="A49:A52"/>
    <mergeCell ref="E49:E52"/>
    <mergeCell ref="B51:B52"/>
    <mergeCell ref="C51:C52"/>
    <mergeCell ref="D51:D52"/>
    <mergeCell ref="A37:G37"/>
    <mergeCell ref="A38:A41"/>
    <mergeCell ref="C38:C41"/>
    <mergeCell ref="D38:D41"/>
    <mergeCell ref="E38:E41"/>
    <mergeCell ref="A42:A45"/>
    <mergeCell ref="E42:E45"/>
    <mergeCell ref="B44:B45"/>
    <mergeCell ref="C44:C45"/>
    <mergeCell ref="D44:D45"/>
    <mergeCell ref="O9:AA9"/>
    <mergeCell ref="B12:G12"/>
    <mergeCell ref="E15:F15"/>
    <mergeCell ref="A16:A19"/>
    <mergeCell ref="E16:E19"/>
    <mergeCell ref="B18:B19"/>
    <mergeCell ref="C18:C19"/>
    <mergeCell ref="D18:D19"/>
    <mergeCell ref="A9:A10"/>
    <mergeCell ref="B9:G10"/>
    <mergeCell ref="A1:G1"/>
    <mergeCell ref="A2:G2"/>
    <mergeCell ref="A3:G3"/>
    <mergeCell ref="B5:G5"/>
    <mergeCell ref="B7:G7"/>
    <mergeCell ref="A33:A36"/>
    <mergeCell ref="E33:E36"/>
    <mergeCell ref="C34:C36"/>
    <mergeCell ref="D34:D36"/>
    <mergeCell ref="A20:A23"/>
    <mergeCell ref="E20:E23"/>
    <mergeCell ref="C22:C23"/>
    <mergeCell ref="A24:G24"/>
    <mergeCell ref="A25:A26"/>
    <mergeCell ref="B25:B26"/>
    <mergeCell ref="A29:A32"/>
    <mergeCell ref="E29:E32"/>
    <mergeCell ref="B31:B32"/>
    <mergeCell ref="C31:C32"/>
    <mergeCell ref="D31:D32"/>
    <mergeCell ref="E25:E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98"/>
  <sheetViews>
    <sheetView topLeftCell="A45" zoomScale="69" zoomScaleNormal="69" workbookViewId="0">
      <selection activeCell="B46" sqref="B46"/>
    </sheetView>
  </sheetViews>
  <sheetFormatPr baseColWidth="10" defaultColWidth="9.140625" defaultRowHeight="16.5" x14ac:dyDescent="0.3"/>
  <cols>
    <col min="1" max="1" width="41.140625" style="11" customWidth="1"/>
    <col min="2" max="2" width="83.140625" style="43"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256" width="9.140625" style="4"/>
    <col min="257" max="257" width="41.140625" style="4" customWidth="1"/>
    <col min="258" max="258" width="83.140625" style="4" customWidth="1"/>
    <col min="259" max="259" width="31.7109375" style="4" customWidth="1"/>
    <col min="260" max="260" width="16.28515625" style="4" customWidth="1"/>
    <col min="261" max="261" width="9.5703125" style="4" customWidth="1"/>
    <col min="262" max="262" width="18.7109375" style="4" customWidth="1"/>
    <col min="263" max="263" width="30" style="4" customWidth="1"/>
    <col min="264" max="512" width="9.140625" style="4"/>
    <col min="513" max="513" width="41.140625" style="4" customWidth="1"/>
    <col min="514" max="514" width="83.140625" style="4" customWidth="1"/>
    <col min="515" max="515" width="31.7109375" style="4" customWidth="1"/>
    <col min="516" max="516" width="16.28515625" style="4" customWidth="1"/>
    <col min="517" max="517" width="9.5703125" style="4" customWidth="1"/>
    <col min="518" max="518" width="18.7109375" style="4" customWidth="1"/>
    <col min="519" max="519" width="30" style="4" customWidth="1"/>
    <col min="520" max="768" width="9.140625" style="4"/>
    <col min="769" max="769" width="41.140625" style="4" customWidth="1"/>
    <col min="770" max="770" width="83.140625" style="4" customWidth="1"/>
    <col min="771" max="771" width="31.7109375" style="4" customWidth="1"/>
    <col min="772" max="772" width="16.28515625" style="4" customWidth="1"/>
    <col min="773" max="773" width="9.5703125" style="4" customWidth="1"/>
    <col min="774" max="774" width="18.7109375" style="4" customWidth="1"/>
    <col min="775" max="775" width="30" style="4" customWidth="1"/>
    <col min="776" max="1024" width="9.140625" style="4"/>
    <col min="1025" max="1025" width="41.140625" style="4" customWidth="1"/>
    <col min="1026" max="1026" width="83.140625" style="4" customWidth="1"/>
    <col min="1027" max="1027" width="31.7109375" style="4" customWidth="1"/>
    <col min="1028" max="1028" width="16.28515625" style="4" customWidth="1"/>
    <col min="1029" max="1029" width="9.5703125" style="4" customWidth="1"/>
    <col min="1030" max="1030" width="18.7109375" style="4" customWidth="1"/>
    <col min="1031" max="1031" width="30" style="4" customWidth="1"/>
    <col min="1032" max="1280" width="9.140625" style="4"/>
    <col min="1281" max="1281" width="41.140625" style="4" customWidth="1"/>
    <col min="1282" max="1282" width="83.140625" style="4" customWidth="1"/>
    <col min="1283" max="1283" width="31.7109375" style="4" customWidth="1"/>
    <col min="1284" max="1284" width="16.28515625" style="4" customWidth="1"/>
    <col min="1285" max="1285" width="9.5703125" style="4" customWidth="1"/>
    <col min="1286" max="1286" width="18.7109375" style="4" customWidth="1"/>
    <col min="1287" max="1287" width="30" style="4" customWidth="1"/>
    <col min="1288" max="1536" width="9.140625" style="4"/>
    <col min="1537" max="1537" width="41.140625" style="4" customWidth="1"/>
    <col min="1538" max="1538" width="83.140625" style="4" customWidth="1"/>
    <col min="1539" max="1539" width="31.7109375" style="4" customWidth="1"/>
    <col min="1540" max="1540" width="16.28515625" style="4" customWidth="1"/>
    <col min="1541" max="1541" width="9.5703125" style="4" customWidth="1"/>
    <col min="1542" max="1542" width="18.7109375" style="4" customWidth="1"/>
    <col min="1543" max="1543" width="30" style="4" customWidth="1"/>
    <col min="1544" max="1792" width="9.140625" style="4"/>
    <col min="1793" max="1793" width="41.140625" style="4" customWidth="1"/>
    <col min="1794" max="1794" width="83.140625" style="4" customWidth="1"/>
    <col min="1795" max="1795" width="31.7109375" style="4" customWidth="1"/>
    <col min="1796" max="1796" width="16.28515625" style="4" customWidth="1"/>
    <col min="1797" max="1797" width="9.5703125" style="4" customWidth="1"/>
    <col min="1798" max="1798" width="18.7109375" style="4" customWidth="1"/>
    <col min="1799" max="1799" width="30" style="4" customWidth="1"/>
    <col min="1800" max="2048" width="9.140625" style="4"/>
    <col min="2049" max="2049" width="41.140625" style="4" customWidth="1"/>
    <col min="2050" max="2050" width="83.140625" style="4" customWidth="1"/>
    <col min="2051" max="2051" width="31.7109375" style="4" customWidth="1"/>
    <col min="2052" max="2052" width="16.28515625" style="4" customWidth="1"/>
    <col min="2053" max="2053" width="9.5703125" style="4" customWidth="1"/>
    <col min="2054" max="2054" width="18.7109375" style="4" customWidth="1"/>
    <col min="2055" max="2055" width="30" style="4" customWidth="1"/>
    <col min="2056" max="2304" width="9.140625" style="4"/>
    <col min="2305" max="2305" width="41.140625" style="4" customWidth="1"/>
    <col min="2306" max="2306" width="83.140625" style="4" customWidth="1"/>
    <col min="2307" max="2307" width="31.7109375" style="4" customWidth="1"/>
    <col min="2308" max="2308" width="16.28515625" style="4" customWidth="1"/>
    <col min="2309" max="2309" width="9.5703125" style="4" customWidth="1"/>
    <col min="2310" max="2310" width="18.7109375" style="4" customWidth="1"/>
    <col min="2311" max="2311" width="30" style="4" customWidth="1"/>
    <col min="2312" max="2560" width="9.140625" style="4"/>
    <col min="2561" max="2561" width="41.140625" style="4" customWidth="1"/>
    <col min="2562" max="2562" width="83.140625" style="4" customWidth="1"/>
    <col min="2563" max="2563" width="31.7109375" style="4" customWidth="1"/>
    <col min="2564" max="2564" width="16.28515625" style="4" customWidth="1"/>
    <col min="2565" max="2565" width="9.5703125" style="4" customWidth="1"/>
    <col min="2566" max="2566" width="18.7109375" style="4" customWidth="1"/>
    <col min="2567" max="2567" width="30" style="4" customWidth="1"/>
    <col min="2568" max="2816" width="9.140625" style="4"/>
    <col min="2817" max="2817" width="41.140625" style="4" customWidth="1"/>
    <col min="2818" max="2818" width="83.140625" style="4" customWidth="1"/>
    <col min="2819" max="2819" width="31.7109375" style="4" customWidth="1"/>
    <col min="2820" max="2820" width="16.28515625" style="4" customWidth="1"/>
    <col min="2821" max="2821" width="9.5703125" style="4" customWidth="1"/>
    <col min="2822" max="2822" width="18.7109375" style="4" customWidth="1"/>
    <col min="2823" max="2823" width="30" style="4" customWidth="1"/>
    <col min="2824" max="3072" width="9.140625" style="4"/>
    <col min="3073" max="3073" width="41.140625" style="4" customWidth="1"/>
    <col min="3074" max="3074" width="83.140625" style="4" customWidth="1"/>
    <col min="3075" max="3075" width="31.7109375" style="4" customWidth="1"/>
    <col min="3076" max="3076" width="16.28515625" style="4" customWidth="1"/>
    <col min="3077" max="3077" width="9.5703125" style="4" customWidth="1"/>
    <col min="3078" max="3078" width="18.7109375" style="4" customWidth="1"/>
    <col min="3079" max="3079" width="30" style="4" customWidth="1"/>
    <col min="3080" max="3328" width="9.140625" style="4"/>
    <col min="3329" max="3329" width="41.140625" style="4" customWidth="1"/>
    <col min="3330" max="3330" width="83.140625" style="4" customWidth="1"/>
    <col min="3331" max="3331" width="31.7109375" style="4" customWidth="1"/>
    <col min="3332" max="3332" width="16.28515625" style="4" customWidth="1"/>
    <col min="3333" max="3333" width="9.5703125" style="4" customWidth="1"/>
    <col min="3334" max="3334" width="18.7109375" style="4" customWidth="1"/>
    <col min="3335" max="3335" width="30" style="4" customWidth="1"/>
    <col min="3336" max="3584" width="9.140625" style="4"/>
    <col min="3585" max="3585" width="41.140625" style="4" customWidth="1"/>
    <col min="3586" max="3586" width="83.140625" style="4" customWidth="1"/>
    <col min="3587" max="3587" width="31.7109375" style="4" customWidth="1"/>
    <col min="3588" max="3588" width="16.28515625" style="4" customWidth="1"/>
    <col min="3589" max="3589" width="9.5703125" style="4" customWidth="1"/>
    <col min="3590" max="3590" width="18.7109375" style="4" customWidth="1"/>
    <col min="3591" max="3591" width="30" style="4" customWidth="1"/>
    <col min="3592" max="3840" width="9.140625" style="4"/>
    <col min="3841" max="3841" width="41.140625" style="4" customWidth="1"/>
    <col min="3842" max="3842" width="83.140625" style="4" customWidth="1"/>
    <col min="3843" max="3843" width="31.7109375" style="4" customWidth="1"/>
    <col min="3844" max="3844" width="16.28515625" style="4" customWidth="1"/>
    <col min="3845" max="3845" width="9.5703125" style="4" customWidth="1"/>
    <col min="3846" max="3846" width="18.7109375" style="4" customWidth="1"/>
    <col min="3847" max="3847" width="30" style="4" customWidth="1"/>
    <col min="3848" max="4096" width="9.140625" style="4"/>
    <col min="4097" max="4097" width="41.140625" style="4" customWidth="1"/>
    <col min="4098" max="4098" width="83.140625" style="4" customWidth="1"/>
    <col min="4099" max="4099" width="31.7109375" style="4" customWidth="1"/>
    <col min="4100" max="4100" width="16.28515625" style="4" customWidth="1"/>
    <col min="4101" max="4101" width="9.5703125" style="4" customWidth="1"/>
    <col min="4102" max="4102" width="18.7109375" style="4" customWidth="1"/>
    <col min="4103" max="4103" width="30" style="4" customWidth="1"/>
    <col min="4104" max="4352" width="9.140625" style="4"/>
    <col min="4353" max="4353" width="41.140625" style="4" customWidth="1"/>
    <col min="4354" max="4354" width="83.140625" style="4" customWidth="1"/>
    <col min="4355" max="4355" width="31.7109375" style="4" customWidth="1"/>
    <col min="4356" max="4356" width="16.28515625" style="4" customWidth="1"/>
    <col min="4357" max="4357" width="9.5703125" style="4" customWidth="1"/>
    <col min="4358" max="4358" width="18.7109375" style="4" customWidth="1"/>
    <col min="4359" max="4359" width="30" style="4" customWidth="1"/>
    <col min="4360" max="4608" width="9.140625" style="4"/>
    <col min="4609" max="4609" width="41.140625" style="4" customWidth="1"/>
    <col min="4610" max="4610" width="83.140625" style="4" customWidth="1"/>
    <col min="4611" max="4611" width="31.7109375" style="4" customWidth="1"/>
    <col min="4612" max="4612" width="16.28515625" style="4" customWidth="1"/>
    <col min="4613" max="4613" width="9.5703125" style="4" customWidth="1"/>
    <col min="4614" max="4614" width="18.7109375" style="4" customWidth="1"/>
    <col min="4615" max="4615" width="30" style="4" customWidth="1"/>
    <col min="4616" max="4864" width="9.140625" style="4"/>
    <col min="4865" max="4865" width="41.140625" style="4" customWidth="1"/>
    <col min="4866" max="4866" width="83.140625" style="4" customWidth="1"/>
    <col min="4867" max="4867" width="31.7109375" style="4" customWidth="1"/>
    <col min="4868" max="4868" width="16.28515625" style="4" customWidth="1"/>
    <col min="4869" max="4869" width="9.5703125" style="4" customWidth="1"/>
    <col min="4870" max="4870" width="18.7109375" style="4" customWidth="1"/>
    <col min="4871" max="4871" width="30" style="4" customWidth="1"/>
    <col min="4872" max="5120" width="9.140625" style="4"/>
    <col min="5121" max="5121" width="41.140625" style="4" customWidth="1"/>
    <col min="5122" max="5122" width="83.140625" style="4" customWidth="1"/>
    <col min="5123" max="5123" width="31.7109375" style="4" customWidth="1"/>
    <col min="5124" max="5124" width="16.28515625" style="4" customWidth="1"/>
    <col min="5125" max="5125" width="9.5703125" style="4" customWidth="1"/>
    <col min="5126" max="5126" width="18.7109375" style="4" customWidth="1"/>
    <col min="5127" max="5127" width="30" style="4" customWidth="1"/>
    <col min="5128" max="5376" width="9.140625" style="4"/>
    <col min="5377" max="5377" width="41.140625" style="4" customWidth="1"/>
    <col min="5378" max="5378" width="83.140625" style="4" customWidth="1"/>
    <col min="5379" max="5379" width="31.7109375" style="4" customWidth="1"/>
    <col min="5380" max="5380" width="16.28515625" style="4" customWidth="1"/>
    <col min="5381" max="5381" width="9.5703125" style="4" customWidth="1"/>
    <col min="5382" max="5382" width="18.7109375" style="4" customWidth="1"/>
    <col min="5383" max="5383" width="30" style="4" customWidth="1"/>
    <col min="5384" max="5632" width="9.140625" style="4"/>
    <col min="5633" max="5633" width="41.140625" style="4" customWidth="1"/>
    <col min="5634" max="5634" width="83.140625" style="4" customWidth="1"/>
    <col min="5635" max="5635" width="31.7109375" style="4" customWidth="1"/>
    <col min="5636" max="5636" width="16.28515625" style="4" customWidth="1"/>
    <col min="5637" max="5637" width="9.5703125" style="4" customWidth="1"/>
    <col min="5638" max="5638" width="18.7109375" style="4" customWidth="1"/>
    <col min="5639" max="5639" width="30" style="4" customWidth="1"/>
    <col min="5640" max="5888" width="9.140625" style="4"/>
    <col min="5889" max="5889" width="41.140625" style="4" customWidth="1"/>
    <col min="5890" max="5890" width="83.140625" style="4" customWidth="1"/>
    <col min="5891" max="5891" width="31.7109375" style="4" customWidth="1"/>
    <col min="5892" max="5892" width="16.28515625" style="4" customWidth="1"/>
    <col min="5893" max="5893" width="9.5703125" style="4" customWidth="1"/>
    <col min="5894" max="5894" width="18.7109375" style="4" customWidth="1"/>
    <col min="5895" max="5895" width="30" style="4" customWidth="1"/>
    <col min="5896" max="6144" width="9.140625" style="4"/>
    <col min="6145" max="6145" width="41.140625" style="4" customWidth="1"/>
    <col min="6146" max="6146" width="83.140625" style="4" customWidth="1"/>
    <col min="6147" max="6147" width="31.7109375" style="4" customWidth="1"/>
    <col min="6148" max="6148" width="16.28515625" style="4" customWidth="1"/>
    <col min="6149" max="6149" width="9.5703125" style="4" customWidth="1"/>
    <col min="6150" max="6150" width="18.7109375" style="4" customWidth="1"/>
    <col min="6151" max="6151" width="30" style="4" customWidth="1"/>
    <col min="6152" max="6400" width="9.140625" style="4"/>
    <col min="6401" max="6401" width="41.140625" style="4" customWidth="1"/>
    <col min="6402" max="6402" width="83.140625" style="4" customWidth="1"/>
    <col min="6403" max="6403" width="31.7109375" style="4" customWidth="1"/>
    <col min="6404" max="6404" width="16.28515625" style="4" customWidth="1"/>
    <col min="6405" max="6405" width="9.5703125" style="4" customWidth="1"/>
    <col min="6406" max="6406" width="18.7109375" style="4" customWidth="1"/>
    <col min="6407" max="6407" width="30" style="4" customWidth="1"/>
    <col min="6408" max="6656" width="9.140625" style="4"/>
    <col min="6657" max="6657" width="41.140625" style="4" customWidth="1"/>
    <col min="6658" max="6658" width="83.140625" style="4" customWidth="1"/>
    <col min="6659" max="6659" width="31.7109375" style="4" customWidth="1"/>
    <col min="6660" max="6660" width="16.28515625" style="4" customWidth="1"/>
    <col min="6661" max="6661" width="9.5703125" style="4" customWidth="1"/>
    <col min="6662" max="6662" width="18.7109375" style="4" customWidth="1"/>
    <col min="6663" max="6663" width="30" style="4" customWidth="1"/>
    <col min="6664" max="6912" width="9.140625" style="4"/>
    <col min="6913" max="6913" width="41.140625" style="4" customWidth="1"/>
    <col min="6914" max="6914" width="83.140625" style="4" customWidth="1"/>
    <col min="6915" max="6915" width="31.7109375" style="4" customWidth="1"/>
    <col min="6916" max="6916" width="16.28515625" style="4" customWidth="1"/>
    <col min="6917" max="6917" width="9.5703125" style="4" customWidth="1"/>
    <col min="6918" max="6918" width="18.7109375" style="4" customWidth="1"/>
    <col min="6919" max="6919" width="30" style="4" customWidth="1"/>
    <col min="6920" max="7168" width="9.140625" style="4"/>
    <col min="7169" max="7169" width="41.140625" style="4" customWidth="1"/>
    <col min="7170" max="7170" width="83.140625" style="4" customWidth="1"/>
    <col min="7171" max="7171" width="31.7109375" style="4" customWidth="1"/>
    <col min="7172" max="7172" width="16.28515625" style="4" customWidth="1"/>
    <col min="7173" max="7173" width="9.5703125" style="4" customWidth="1"/>
    <col min="7174" max="7174" width="18.7109375" style="4" customWidth="1"/>
    <col min="7175" max="7175" width="30" style="4" customWidth="1"/>
    <col min="7176" max="7424" width="9.140625" style="4"/>
    <col min="7425" max="7425" width="41.140625" style="4" customWidth="1"/>
    <col min="7426" max="7426" width="83.140625" style="4" customWidth="1"/>
    <col min="7427" max="7427" width="31.7109375" style="4" customWidth="1"/>
    <col min="7428" max="7428" width="16.28515625" style="4" customWidth="1"/>
    <col min="7429" max="7429" width="9.5703125" style="4" customWidth="1"/>
    <col min="7430" max="7430" width="18.7109375" style="4" customWidth="1"/>
    <col min="7431" max="7431" width="30" style="4" customWidth="1"/>
    <col min="7432" max="7680" width="9.140625" style="4"/>
    <col min="7681" max="7681" width="41.140625" style="4" customWidth="1"/>
    <col min="7682" max="7682" width="83.140625" style="4" customWidth="1"/>
    <col min="7683" max="7683" width="31.7109375" style="4" customWidth="1"/>
    <col min="7684" max="7684" width="16.28515625" style="4" customWidth="1"/>
    <col min="7685" max="7685" width="9.5703125" style="4" customWidth="1"/>
    <col min="7686" max="7686" width="18.7109375" style="4" customWidth="1"/>
    <col min="7687" max="7687" width="30" style="4" customWidth="1"/>
    <col min="7688" max="7936" width="9.140625" style="4"/>
    <col min="7937" max="7937" width="41.140625" style="4" customWidth="1"/>
    <col min="7938" max="7938" width="83.140625" style="4" customWidth="1"/>
    <col min="7939" max="7939" width="31.7109375" style="4" customWidth="1"/>
    <col min="7940" max="7940" width="16.28515625" style="4" customWidth="1"/>
    <col min="7941" max="7941" width="9.5703125" style="4" customWidth="1"/>
    <col min="7942" max="7942" width="18.7109375" style="4" customWidth="1"/>
    <col min="7943" max="7943" width="30" style="4" customWidth="1"/>
    <col min="7944" max="8192" width="9.140625" style="4"/>
    <col min="8193" max="8193" width="41.140625" style="4" customWidth="1"/>
    <col min="8194" max="8194" width="83.140625" style="4" customWidth="1"/>
    <col min="8195" max="8195" width="31.7109375" style="4" customWidth="1"/>
    <col min="8196" max="8196" width="16.28515625" style="4" customWidth="1"/>
    <col min="8197" max="8197" width="9.5703125" style="4" customWidth="1"/>
    <col min="8198" max="8198" width="18.7109375" style="4" customWidth="1"/>
    <col min="8199" max="8199" width="30" style="4" customWidth="1"/>
    <col min="8200" max="8448" width="9.140625" style="4"/>
    <col min="8449" max="8449" width="41.140625" style="4" customWidth="1"/>
    <col min="8450" max="8450" width="83.140625" style="4" customWidth="1"/>
    <col min="8451" max="8451" width="31.7109375" style="4" customWidth="1"/>
    <col min="8452" max="8452" width="16.28515625" style="4" customWidth="1"/>
    <col min="8453" max="8453" width="9.5703125" style="4" customWidth="1"/>
    <col min="8454" max="8454" width="18.7109375" style="4" customWidth="1"/>
    <col min="8455" max="8455" width="30" style="4" customWidth="1"/>
    <col min="8456" max="8704" width="9.140625" style="4"/>
    <col min="8705" max="8705" width="41.140625" style="4" customWidth="1"/>
    <col min="8706" max="8706" width="83.140625" style="4" customWidth="1"/>
    <col min="8707" max="8707" width="31.7109375" style="4" customWidth="1"/>
    <col min="8708" max="8708" width="16.28515625" style="4" customWidth="1"/>
    <col min="8709" max="8709" width="9.5703125" style="4" customWidth="1"/>
    <col min="8710" max="8710" width="18.7109375" style="4" customWidth="1"/>
    <col min="8711" max="8711" width="30" style="4" customWidth="1"/>
    <col min="8712" max="8960" width="9.140625" style="4"/>
    <col min="8961" max="8961" width="41.140625" style="4" customWidth="1"/>
    <col min="8962" max="8962" width="83.140625" style="4" customWidth="1"/>
    <col min="8963" max="8963" width="31.7109375" style="4" customWidth="1"/>
    <col min="8964" max="8964" width="16.28515625" style="4" customWidth="1"/>
    <col min="8965" max="8965" width="9.5703125" style="4" customWidth="1"/>
    <col min="8966" max="8966" width="18.7109375" style="4" customWidth="1"/>
    <col min="8967" max="8967" width="30" style="4" customWidth="1"/>
    <col min="8968" max="9216" width="9.140625" style="4"/>
    <col min="9217" max="9217" width="41.140625" style="4" customWidth="1"/>
    <col min="9218" max="9218" width="83.140625" style="4" customWidth="1"/>
    <col min="9219" max="9219" width="31.7109375" style="4" customWidth="1"/>
    <col min="9220" max="9220" width="16.28515625" style="4" customWidth="1"/>
    <col min="9221" max="9221" width="9.5703125" style="4" customWidth="1"/>
    <col min="9222" max="9222" width="18.7109375" style="4" customWidth="1"/>
    <col min="9223" max="9223" width="30" style="4" customWidth="1"/>
    <col min="9224" max="9472" width="9.140625" style="4"/>
    <col min="9473" max="9473" width="41.140625" style="4" customWidth="1"/>
    <col min="9474" max="9474" width="83.140625" style="4" customWidth="1"/>
    <col min="9475" max="9475" width="31.7109375" style="4" customWidth="1"/>
    <col min="9476" max="9476" width="16.28515625" style="4" customWidth="1"/>
    <col min="9477" max="9477" width="9.5703125" style="4" customWidth="1"/>
    <col min="9478" max="9478" width="18.7109375" style="4" customWidth="1"/>
    <col min="9479" max="9479" width="30" style="4" customWidth="1"/>
    <col min="9480" max="9728" width="9.140625" style="4"/>
    <col min="9729" max="9729" width="41.140625" style="4" customWidth="1"/>
    <col min="9730" max="9730" width="83.140625" style="4" customWidth="1"/>
    <col min="9731" max="9731" width="31.7109375" style="4" customWidth="1"/>
    <col min="9732" max="9732" width="16.28515625" style="4" customWidth="1"/>
    <col min="9733" max="9733" width="9.5703125" style="4" customWidth="1"/>
    <col min="9734" max="9734" width="18.7109375" style="4" customWidth="1"/>
    <col min="9735" max="9735" width="30" style="4" customWidth="1"/>
    <col min="9736" max="9984" width="9.140625" style="4"/>
    <col min="9985" max="9985" width="41.140625" style="4" customWidth="1"/>
    <col min="9986" max="9986" width="83.140625" style="4" customWidth="1"/>
    <col min="9987" max="9987" width="31.7109375" style="4" customWidth="1"/>
    <col min="9988" max="9988" width="16.28515625" style="4" customWidth="1"/>
    <col min="9989" max="9989" width="9.5703125" style="4" customWidth="1"/>
    <col min="9990" max="9990" width="18.7109375" style="4" customWidth="1"/>
    <col min="9991" max="9991" width="30" style="4" customWidth="1"/>
    <col min="9992" max="10240" width="9.140625" style="4"/>
    <col min="10241" max="10241" width="41.140625" style="4" customWidth="1"/>
    <col min="10242" max="10242" width="83.140625" style="4" customWidth="1"/>
    <col min="10243" max="10243" width="31.7109375" style="4" customWidth="1"/>
    <col min="10244" max="10244" width="16.28515625" style="4" customWidth="1"/>
    <col min="10245" max="10245" width="9.5703125" style="4" customWidth="1"/>
    <col min="10246" max="10246" width="18.7109375" style="4" customWidth="1"/>
    <col min="10247" max="10247" width="30" style="4" customWidth="1"/>
    <col min="10248" max="10496" width="9.140625" style="4"/>
    <col min="10497" max="10497" width="41.140625" style="4" customWidth="1"/>
    <col min="10498" max="10498" width="83.140625" style="4" customWidth="1"/>
    <col min="10499" max="10499" width="31.7109375" style="4" customWidth="1"/>
    <col min="10500" max="10500" width="16.28515625" style="4" customWidth="1"/>
    <col min="10501" max="10501" width="9.5703125" style="4" customWidth="1"/>
    <col min="10502" max="10502" width="18.7109375" style="4" customWidth="1"/>
    <col min="10503" max="10503" width="30" style="4" customWidth="1"/>
    <col min="10504" max="10752" width="9.140625" style="4"/>
    <col min="10753" max="10753" width="41.140625" style="4" customWidth="1"/>
    <col min="10754" max="10754" width="83.140625" style="4" customWidth="1"/>
    <col min="10755" max="10755" width="31.7109375" style="4" customWidth="1"/>
    <col min="10756" max="10756" width="16.28515625" style="4" customWidth="1"/>
    <col min="10757" max="10757" width="9.5703125" style="4" customWidth="1"/>
    <col min="10758" max="10758" width="18.7109375" style="4" customWidth="1"/>
    <col min="10759" max="10759" width="30" style="4" customWidth="1"/>
    <col min="10760" max="11008" width="9.140625" style="4"/>
    <col min="11009" max="11009" width="41.140625" style="4" customWidth="1"/>
    <col min="11010" max="11010" width="83.140625" style="4" customWidth="1"/>
    <col min="11011" max="11011" width="31.7109375" style="4" customWidth="1"/>
    <col min="11012" max="11012" width="16.28515625" style="4" customWidth="1"/>
    <col min="11013" max="11013" width="9.5703125" style="4" customWidth="1"/>
    <col min="11014" max="11014" width="18.7109375" style="4" customWidth="1"/>
    <col min="11015" max="11015" width="30" style="4" customWidth="1"/>
    <col min="11016" max="11264" width="9.140625" style="4"/>
    <col min="11265" max="11265" width="41.140625" style="4" customWidth="1"/>
    <col min="11266" max="11266" width="83.140625" style="4" customWidth="1"/>
    <col min="11267" max="11267" width="31.7109375" style="4" customWidth="1"/>
    <col min="11268" max="11268" width="16.28515625" style="4" customWidth="1"/>
    <col min="11269" max="11269" width="9.5703125" style="4" customWidth="1"/>
    <col min="11270" max="11270" width="18.7109375" style="4" customWidth="1"/>
    <col min="11271" max="11271" width="30" style="4" customWidth="1"/>
    <col min="11272" max="11520" width="9.140625" style="4"/>
    <col min="11521" max="11521" width="41.140625" style="4" customWidth="1"/>
    <col min="11522" max="11522" width="83.140625" style="4" customWidth="1"/>
    <col min="11523" max="11523" width="31.7109375" style="4" customWidth="1"/>
    <col min="11524" max="11524" width="16.28515625" style="4" customWidth="1"/>
    <col min="11525" max="11525" width="9.5703125" style="4" customWidth="1"/>
    <col min="11526" max="11526" width="18.7109375" style="4" customWidth="1"/>
    <col min="11527" max="11527" width="30" style="4" customWidth="1"/>
    <col min="11528" max="11776" width="9.140625" style="4"/>
    <col min="11777" max="11777" width="41.140625" style="4" customWidth="1"/>
    <col min="11778" max="11778" width="83.140625" style="4" customWidth="1"/>
    <col min="11779" max="11779" width="31.7109375" style="4" customWidth="1"/>
    <col min="11780" max="11780" width="16.28515625" style="4" customWidth="1"/>
    <col min="11781" max="11781" width="9.5703125" style="4" customWidth="1"/>
    <col min="11782" max="11782" width="18.7109375" style="4" customWidth="1"/>
    <col min="11783" max="11783" width="30" style="4" customWidth="1"/>
    <col min="11784" max="12032" width="9.140625" style="4"/>
    <col min="12033" max="12033" width="41.140625" style="4" customWidth="1"/>
    <col min="12034" max="12034" width="83.140625" style="4" customWidth="1"/>
    <col min="12035" max="12035" width="31.7109375" style="4" customWidth="1"/>
    <col min="12036" max="12036" width="16.28515625" style="4" customWidth="1"/>
    <col min="12037" max="12037" width="9.5703125" style="4" customWidth="1"/>
    <col min="12038" max="12038" width="18.7109375" style="4" customWidth="1"/>
    <col min="12039" max="12039" width="30" style="4" customWidth="1"/>
    <col min="12040" max="12288" width="9.140625" style="4"/>
    <col min="12289" max="12289" width="41.140625" style="4" customWidth="1"/>
    <col min="12290" max="12290" width="83.140625" style="4" customWidth="1"/>
    <col min="12291" max="12291" width="31.7109375" style="4" customWidth="1"/>
    <col min="12292" max="12292" width="16.28515625" style="4" customWidth="1"/>
    <col min="12293" max="12293" width="9.5703125" style="4" customWidth="1"/>
    <col min="12294" max="12294" width="18.7109375" style="4" customWidth="1"/>
    <col min="12295" max="12295" width="30" style="4" customWidth="1"/>
    <col min="12296" max="12544" width="9.140625" style="4"/>
    <col min="12545" max="12545" width="41.140625" style="4" customWidth="1"/>
    <col min="12546" max="12546" width="83.140625" style="4" customWidth="1"/>
    <col min="12547" max="12547" width="31.7109375" style="4" customWidth="1"/>
    <col min="12548" max="12548" width="16.28515625" style="4" customWidth="1"/>
    <col min="12549" max="12549" width="9.5703125" style="4" customWidth="1"/>
    <col min="12550" max="12550" width="18.7109375" style="4" customWidth="1"/>
    <col min="12551" max="12551" width="30" style="4" customWidth="1"/>
    <col min="12552" max="12800" width="9.140625" style="4"/>
    <col min="12801" max="12801" width="41.140625" style="4" customWidth="1"/>
    <col min="12802" max="12802" width="83.140625" style="4" customWidth="1"/>
    <col min="12803" max="12803" width="31.7109375" style="4" customWidth="1"/>
    <col min="12804" max="12804" width="16.28515625" style="4" customWidth="1"/>
    <col min="12805" max="12805" width="9.5703125" style="4" customWidth="1"/>
    <col min="12806" max="12806" width="18.7109375" style="4" customWidth="1"/>
    <col min="12807" max="12807" width="30" style="4" customWidth="1"/>
    <col min="12808" max="13056" width="9.140625" style="4"/>
    <col min="13057" max="13057" width="41.140625" style="4" customWidth="1"/>
    <col min="13058" max="13058" width="83.140625" style="4" customWidth="1"/>
    <col min="13059" max="13059" width="31.7109375" style="4" customWidth="1"/>
    <col min="13060" max="13060" width="16.28515625" style="4" customWidth="1"/>
    <col min="13061" max="13061" width="9.5703125" style="4" customWidth="1"/>
    <col min="13062" max="13062" width="18.7109375" style="4" customWidth="1"/>
    <col min="13063" max="13063" width="30" style="4" customWidth="1"/>
    <col min="13064" max="13312" width="9.140625" style="4"/>
    <col min="13313" max="13313" width="41.140625" style="4" customWidth="1"/>
    <col min="13314" max="13314" width="83.140625" style="4" customWidth="1"/>
    <col min="13315" max="13315" width="31.7109375" style="4" customWidth="1"/>
    <col min="13316" max="13316" width="16.28515625" style="4" customWidth="1"/>
    <col min="13317" max="13317" width="9.5703125" style="4" customWidth="1"/>
    <col min="13318" max="13318" width="18.7109375" style="4" customWidth="1"/>
    <col min="13319" max="13319" width="30" style="4" customWidth="1"/>
    <col min="13320" max="13568" width="9.140625" style="4"/>
    <col min="13569" max="13569" width="41.140625" style="4" customWidth="1"/>
    <col min="13570" max="13570" width="83.140625" style="4" customWidth="1"/>
    <col min="13571" max="13571" width="31.7109375" style="4" customWidth="1"/>
    <col min="13572" max="13572" width="16.28515625" style="4" customWidth="1"/>
    <col min="13573" max="13573" width="9.5703125" style="4" customWidth="1"/>
    <col min="13574" max="13574" width="18.7109375" style="4" customWidth="1"/>
    <col min="13575" max="13575" width="30" style="4" customWidth="1"/>
    <col min="13576" max="13824" width="9.140625" style="4"/>
    <col min="13825" max="13825" width="41.140625" style="4" customWidth="1"/>
    <col min="13826" max="13826" width="83.140625" style="4" customWidth="1"/>
    <col min="13827" max="13827" width="31.7109375" style="4" customWidth="1"/>
    <col min="13828" max="13828" width="16.28515625" style="4" customWidth="1"/>
    <col min="13829" max="13829" width="9.5703125" style="4" customWidth="1"/>
    <col min="13830" max="13830" width="18.7109375" style="4" customWidth="1"/>
    <col min="13831" max="13831" width="30" style="4" customWidth="1"/>
    <col min="13832" max="14080" width="9.140625" style="4"/>
    <col min="14081" max="14081" width="41.140625" style="4" customWidth="1"/>
    <col min="14082" max="14082" width="83.140625" style="4" customWidth="1"/>
    <col min="14083" max="14083" width="31.7109375" style="4" customWidth="1"/>
    <col min="14084" max="14084" width="16.28515625" style="4" customWidth="1"/>
    <col min="14085" max="14085" width="9.5703125" style="4" customWidth="1"/>
    <col min="14086" max="14086" width="18.7109375" style="4" customWidth="1"/>
    <col min="14087" max="14087" width="30" style="4" customWidth="1"/>
    <col min="14088" max="14336" width="9.140625" style="4"/>
    <col min="14337" max="14337" width="41.140625" style="4" customWidth="1"/>
    <col min="14338" max="14338" width="83.140625" style="4" customWidth="1"/>
    <col min="14339" max="14339" width="31.7109375" style="4" customWidth="1"/>
    <col min="14340" max="14340" width="16.28515625" style="4" customWidth="1"/>
    <col min="14341" max="14341" width="9.5703125" style="4" customWidth="1"/>
    <col min="14342" max="14342" width="18.7109375" style="4" customWidth="1"/>
    <col min="14343" max="14343" width="30" style="4" customWidth="1"/>
    <col min="14344" max="14592" width="9.140625" style="4"/>
    <col min="14593" max="14593" width="41.140625" style="4" customWidth="1"/>
    <col min="14594" max="14594" width="83.140625" style="4" customWidth="1"/>
    <col min="14595" max="14595" width="31.7109375" style="4" customWidth="1"/>
    <col min="14596" max="14596" width="16.28515625" style="4" customWidth="1"/>
    <col min="14597" max="14597" width="9.5703125" style="4" customWidth="1"/>
    <col min="14598" max="14598" width="18.7109375" style="4" customWidth="1"/>
    <col min="14599" max="14599" width="30" style="4" customWidth="1"/>
    <col min="14600" max="14848" width="9.140625" style="4"/>
    <col min="14849" max="14849" width="41.140625" style="4" customWidth="1"/>
    <col min="14850" max="14850" width="83.140625" style="4" customWidth="1"/>
    <col min="14851" max="14851" width="31.7109375" style="4" customWidth="1"/>
    <col min="14852" max="14852" width="16.28515625" style="4" customWidth="1"/>
    <col min="14853" max="14853" width="9.5703125" style="4" customWidth="1"/>
    <col min="14854" max="14854" width="18.7109375" style="4" customWidth="1"/>
    <col min="14855" max="14855" width="30" style="4" customWidth="1"/>
    <col min="14856" max="15104" width="9.140625" style="4"/>
    <col min="15105" max="15105" width="41.140625" style="4" customWidth="1"/>
    <col min="15106" max="15106" width="83.140625" style="4" customWidth="1"/>
    <col min="15107" max="15107" width="31.7109375" style="4" customWidth="1"/>
    <col min="15108" max="15108" width="16.28515625" style="4" customWidth="1"/>
    <col min="15109" max="15109" width="9.5703125" style="4" customWidth="1"/>
    <col min="15110" max="15110" width="18.7109375" style="4" customWidth="1"/>
    <col min="15111" max="15111" width="30" style="4" customWidth="1"/>
    <col min="15112" max="15360" width="9.140625" style="4"/>
    <col min="15361" max="15361" width="41.140625" style="4" customWidth="1"/>
    <col min="15362" max="15362" width="83.140625" style="4" customWidth="1"/>
    <col min="15363" max="15363" width="31.7109375" style="4" customWidth="1"/>
    <col min="15364" max="15364" width="16.28515625" style="4" customWidth="1"/>
    <col min="15365" max="15365" width="9.5703125" style="4" customWidth="1"/>
    <col min="15366" max="15366" width="18.7109375" style="4" customWidth="1"/>
    <col min="15367" max="15367" width="30" style="4" customWidth="1"/>
    <col min="15368" max="15616" width="9.140625" style="4"/>
    <col min="15617" max="15617" width="41.140625" style="4" customWidth="1"/>
    <col min="15618" max="15618" width="83.140625" style="4" customWidth="1"/>
    <col min="15619" max="15619" width="31.7109375" style="4" customWidth="1"/>
    <col min="15620" max="15620" width="16.28515625" style="4" customWidth="1"/>
    <col min="15621" max="15621" width="9.5703125" style="4" customWidth="1"/>
    <col min="15622" max="15622" width="18.7109375" style="4" customWidth="1"/>
    <col min="15623" max="15623" width="30" style="4" customWidth="1"/>
    <col min="15624" max="15872" width="9.140625" style="4"/>
    <col min="15873" max="15873" width="41.140625" style="4" customWidth="1"/>
    <col min="15874" max="15874" width="83.140625" style="4" customWidth="1"/>
    <col min="15875" max="15875" width="31.7109375" style="4" customWidth="1"/>
    <col min="15876" max="15876" width="16.28515625" style="4" customWidth="1"/>
    <col min="15877" max="15877" width="9.5703125" style="4" customWidth="1"/>
    <col min="15878" max="15878" width="18.7109375" style="4" customWidth="1"/>
    <col min="15879" max="15879" width="30" style="4" customWidth="1"/>
    <col min="15880" max="16128" width="9.140625" style="4"/>
    <col min="16129" max="16129" width="41.140625" style="4" customWidth="1"/>
    <col min="16130" max="16130" width="83.140625" style="4" customWidth="1"/>
    <col min="16131" max="16131" width="31.7109375" style="4" customWidth="1"/>
    <col min="16132" max="16132" width="16.28515625" style="4" customWidth="1"/>
    <col min="16133" max="16133" width="9.5703125" style="4" customWidth="1"/>
    <col min="16134" max="16134" width="18.7109375" style="4" customWidth="1"/>
    <col min="16135" max="16135" width="30" style="4" customWidth="1"/>
    <col min="16136"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100</v>
      </c>
      <c r="B3" s="616"/>
      <c r="C3" s="616"/>
      <c r="D3" s="616"/>
      <c r="E3" s="616"/>
      <c r="F3" s="616"/>
      <c r="G3" s="616"/>
    </row>
    <row r="4" spans="1:61" s="1" customFormat="1" ht="20.25" customHeight="1" x14ac:dyDescent="0.35">
      <c r="A4" s="25"/>
      <c r="B4" s="41"/>
      <c r="C4" s="40"/>
      <c r="D4" s="40"/>
      <c r="E4" s="40"/>
      <c r="F4" s="40"/>
      <c r="G4" s="40"/>
    </row>
    <row r="5" spans="1:61" x14ac:dyDescent="0.3">
      <c r="A5" s="10" t="s">
        <v>101</v>
      </c>
      <c r="B5" s="617" t="s">
        <v>102</v>
      </c>
      <c r="C5" s="617"/>
      <c r="D5" s="617"/>
      <c r="E5" s="617"/>
      <c r="F5" s="617"/>
      <c r="G5" s="617"/>
    </row>
    <row r="6" spans="1:61" x14ac:dyDescent="0.3">
      <c r="B6" s="42"/>
      <c r="C6" s="11"/>
      <c r="D6" s="11"/>
      <c r="E6" s="11"/>
      <c r="F6" s="11"/>
      <c r="G6" s="12"/>
    </row>
    <row r="7" spans="1:61" ht="21.75" customHeight="1" x14ac:dyDescent="0.3">
      <c r="A7" s="5" t="s">
        <v>0</v>
      </c>
      <c r="B7" s="618" t="s">
        <v>103</v>
      </c>
      <c r="C7" s="618"/>
      <c r="D7" s="618"/>
      <c r="E7" s="618"/>
      <c r="F7" s="618"/>
      <c r="G7" s="618"/>
      <c r="H7" s="6"/>
      <c r="I7" s="6"/>
      <c r="J7" s="6"/>
      <c r="K7" s="6"/>
      <c r="L7" s="6"/>
      <c r="M7" s="6"/>
      <c r="N7" s="6"/>
      <c r="O7" s="6"/>
    </row>
    <row r="8" spans="1:61" x14ac:dyDescent="0.3">
      <c r="A8" s="6"/>
      <c r="B8" s="39"/>
      <c r="C8" s="6"/>
      <c r="D8" s="6"/>
      <c r="E8" s="6"/>
      <c r="F8" s="6"/>
      <c r="G8" s="12"/>
    </row>
    <row r="9" spans="1:61" s="8" customFormat="1" ht="13.5" customHeight="1" x14ac:dyDescent="0.3">
      <c r="A9" s="546" t="s">
        <v>6</v>
      </c>
      <c r="B9" s="630" t="s">
        <v>104</v>
      </c>
      <c r="C9" s="631"/>
      <c r="D9" s="631"/>
      <c r="E9" s="631"/>
      <c r="F9" s="631"/>
      <c r="G9" s="632"/>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29"/>
      <c r="B10" s="633"/>
      <c r="C10" s="634"/>
      <c r="D10" s="634"/>
      <c r="E10" s="634"/>
      <c r="F10" s="634"/>
      <c r="G10" s="635"/>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39"/>
      <c r="AV10" s="39"/>
      <c r="AW10" s="39"/>
      <c r="AX10" s="39"/>
      <c r="AY10" s="39"/>
      <c r="AZ10" s="39"/>
      <c r="BA10" s="39"/>
      <c r="BB10" s="39"/>
      <c r="BC10" s="39"/>
      <c r="BD10" s="39"/>
      <c r="BE10" s="39"/>
      <c r="BF10" s="39"/>
    </row>
    <row r="11" spans="1:61" x14ac:dyDescent="0.3">
      <c r="A11" s="6"/>
      <c r="B11" s="39"/>
      <c r="C11" s="6"/>
      <c r="D11" s="6"/>
      <c r="E11" s="6"/>
      <c r="F11" s="6"/>
      <c r="G11" s="12"/>
    </row>
    <row r="12" spans="1:61" ht="22.5" customHeight="1" x14ac:dyDescent="0.3">
      <c r="A12" s="5" t="s">
        <v>1</v>
      </c>
      <c r="B12" s="618" t="s">
        <v>105</v>
      </c>
      <c r="C12" s="618"/>
      <c r="D12" s="618"/>
      <c r="E12" s="618"/>
      <c r="F12" s="618"/>
      <c r="G12" s="618"/>
    </row>
    <row r="13" spans="1:61" x14ac:dyDescent="0.3">
      <c r="A13" s="6"/>
      <c r="B13" s="39"/>
      <c r="C13" s="6"/>
      <c r="D13" s="6"/>
      <c r="E13" s="6"/>
      <c r="F13" s="6"/>
      <c r="G13" s="12"/>
    </row>
    <row r="14" spans="1:61" ht="17.25" thickBot="1" x14ac:dyDescent="0.35"/>
    <row r="15" spans="1:61" ht="99.75" customHeight="1" thickBot="1" x14ac:dyDescent="0.35">
      <c r="A15" s="22" t="s">
        <v>2</v>
      </c>
      <c r="B15" s="23" t="s">
        <v>7</v>
      </c>
      <c r="C15" s="23" t="s">
        <v>9</v>
      </c>
      <c r="D15" s="23" t="s">
        <v>5</v>
      </c>
      <c r="E15" s="619" t="s">
        <v>10</v>
      </c>
      <c r="F15" s="620"/>
      <c r="G15" s="24" t="s">
        <v>8</v>
      </c>
    </row>
    <row r="16" spans="1:61" s="14" customFormat="1" ht="119.45" customHeight="1" thickBot="1" x14ac:dyDescent="0.3">
      <c r="A16" s="621" t="s">
        <v>1327</v>
      </c>
      <c r="B16" s="19" t="s">
        <v>106</v>
      </c>
      <c r="C16" s="35" t="s">
        <v>107</v>
      </c>
      <c r="D16" s="44">
        <v>3140000</v>
      </c>
      <c r="E16" s="624" t="s">
        <v>108</v>
      </c>
      <c r="F16" s="611" t="s">
        <v>1335</v>
      </c>
      <c r="G16" s="26"/>
      <c r="H16" s="13"/>
      <c r="I16" s="13"/>
      <c r="J16" s="13"/>
      <c r="K16" s="13"/>
      <c r="L16" s="13"/>
      <c r="M16" s="13"/>
      <c r="N16" s="13"/>
      <c r="O16" s="13"/>
      <c r="P16" s="13"/>
    </row>
    <row r="17" spans="1:16" s="14" customFormat="1" ht="134.1" customHeight="1" thickBot="1" x14ac:dyDescent="0.3">
      <c r="A17" s="622"/>
      <c r="B17" s="16" t="s">
        <v>109</v>
      </c>
      <c r="C17" s="35" t="s">
        <v>110</v>
      </c>
      <c r="D17" s="45">
        <v>2800000</v>
      </c>
      <c r="E17" s="625"/>
      <c r="F17" s="612"/>
      <c r="G17" s="27"/>
      <c r="H17" s="13">
        <f>30/8</f>
        <v>3.75</v>
      </c>
      <c r="I17" s="13">
        <f>H17*2</f>
        <v>7.5</v>
      </c>
      <c r="J17" s="13">
        <f>H17*3</f>
        <v>11.25</v>
      </c>
      <c r="K17" s="13"/>
      <c r="L17" s="13"/>
      <c r="M17" s="13"/>
      <c r="N17" s="13"/>
      <c r="O17" s="13"/>
      <c r="P17" s="13"/>
    </row>
    <row r="18" spans="1:16" s="14" customFormat="1" ht="61.5" customHeight="1" x14ac:dyDescent="0.25">
      <c r="A18" s="622"/>
      <c r="B18" s="16" t="s">
        <v>111</v>
      </c>
      <c r="C18" s="35" t="s">
        <v>112</v>
      </c>
      <c r="D18" s="45">
        <v>1000000</v>
      </c>
      <c r="E18" s="625"/>
      <c r="F18" s="612"/>
      <c r="G18" s="27"/>
      <c r="H18" s="13"/>
      <c r="I18" s="13"/>
      <c r="J18" s="13"/>
      <c r="K18" s="13"/>
      <c r="L18" s="13"/>
      <c r="M18" s="13"/>
      <c r="N18" s="13"/>
      <c r="O18" s="13"/>
      <c r="P18" s="13"/>
    </row>
    <row r="19" spans="1:16" s="14" customFormat="1" ht="65.45" customHeight="1" thickBot="1" x14ac:dyDescent="0.3">
      <c r="A19" s="623"/>
      <c r="B19" s="20" t="s">
        <v>113</v>
      </c>
      <c r="C19" s="37" t="s">
        <v>114</v>
      </c>
      <c r="D19" s="46">
        <v>8060000</v>
      </c>
      <c r="E19" s="625"/>
      <c r="F19" s="613"/>
      <c r="G19" s="28"/>
      <c r="H19" s="13"/>
      <c r="I19" s="13"/>
      <c r="J19" s="13"/>
      <c r="K19" s="13"/>
      <c r="L19" s="13"/>
      <c r="M19" s="13"/>
      <c r="N19" s="13"/>
      <c r="O19" s="13"/>
      <c r="P19" s="13"/>
    </row>
    <row r="20" spans="1:16" s="14" customFormat="1" ht="137.1" customHeight="1" x14ac:dyDescent="0.25">
      <c r="A20" s="627" t="s">
        <v>1328</v>
      </c>
      <c r="B20" s="17" t="s">
        <v>115</v>
      </c>
      <c r="C20" s="18" t="s">
        <v>116</v>
      </c>
      <c r="D20" s="44">
        <v>0</v>
      </c>
      <c r="E20" s="625"/>
      <c r="F20" s="611" t="s">
        <v>1335</v>
      </c>
      <c r="G20" s="29"/>
      <c r="H20" s="13"/>
      <c r="I20" s="13"/>
      <c r="J20" s="13"/>
      <c r="K20" s="13"/>
      <c r="L20" s="13"/>
      <c r="M20" s="13"/>
      <c r="N20" s="13"/>
      <c r="O20" s="13"/>
      <c r="P20" s="13"/>
    </row>
    <row r="21" spans="1:16" s="14" customFormat="1" ht="93.95" customHeight="1" x14ac:dyDescent="0.25">
      <c r="A21" s="622"/>
      <c r="B21" s="16" t="s">
        <v>117</v>
      </c>
      <c r="C21" s="36" t="s">
        <v>116</v>
      </c>
      <c r="D21" s="45"/>
      <c r="E21" s="625"/>
      <c r="F21" s="612"/>
      <c r="G21" s="27"/>
      <c r="H21" s="13"/>
      <c r="I21" s="13"/>
      <c r="J21" s="13"/>
      <c r="K21" s="13"/>
      <c r="L21" s="13"/>
      <c r="M21" s="13"/>
      <c r="N21" s="13"/>
      <c r="O21" s="13"/>
      <c r="P21" s="13"/>
    </row>
    <row r="22" spans="1:16" s="14" customFormat="1" ht="114" customHeight="1" x14ac:dyDescent="0.25">
      <c r="A22" s="622"/>
      <c r="B22" s="16" t="s">
        <v>118</v>
      </c>
      <c r="C22" s="36" t="s">
        <v>116</v>
      </c>
      <c r="D22" s="45"/>
      <c r="E22" s="625"/>
      <c r="F22" s="612"/>
      <c r="G22" s="27"/>
      <c r="H22" s="13"/>
      <c r="I22" s="13"/>
      <c r="J22" s="13"/>
      <c r="K22" s="13"/>
      <c r="L22" s="13"/>
      <c r="M22" s="13"/>
      <c r="N22" s="13"/>
      <c r="O22" s="13"/>
      <c r="P22" s="13"/>
    </row>
    <row r="23" spans="1:16" s="14" customFormat="1" ht="85.5" customHeight="1" thickBot="1" x14ac:dyDescent="0.3">
      <c r="A23" s="628"/>
      <c r="B23" s="21" t="s">
        <v>119</v>
      </c>
      <c r="C23" s="38" t="s">
        <v>116</v>
      </c>
      <c r="D23" s="47"/>
      <c r="E23" s="625"/>
      <c r="F23" s="613"/>
      <c r="G23" s="30"/>
      <c r="H23" s="13"/>
      <c r="I23" s="13"/>
      <c r="J23" s="13"/>
      <c r="K23" s="13"/>
      <c r="L23" s="13"/>
      <c r="M23" s="13"/>
      <c r="N23" s="13"/>
      <c r="O23" s="13"/>
      <c r="P23" s="13"/>
    </row>
    <row r="24" spans="1:16" s="14" customFormat="1" ht="62.25" customHeight="1" x14ac:dyDescent="0.25">
      <c r="A24" s="621" t="s">
        <v>1329</v>
      </c>
      <c r="B24" s="19" t="s">
        <v>120</v>
      </c>
      <c r="C24" s="35" t="s">
        <v>121</v>
      </c>
      <c r="D24" s="44">
        <v>0</v>
      </c>
      <c r="E24" s="625"/>
      <c r="F24" s="611" t="s">
        <v>1335</v>
      </c>
      <c r="G24" s="26"/>
      <c r="H24" s="13"/>
      <c r="I24" s="13"/>
      <c r="J24" s="13"/>
      <c r="K24" s="13"/>
      <c r="L24" s="13"/>
      <c r="M24" s="13"/>
      <c r="N24" s="13"/>
      <c r="O24" s="13"/>
      <c r="P24" s="13"/>
    </row>
    <row r="25" spans="1:16" s="14" customFormat="1" ht="63.6" customHeight="1" x14ac:dyDescent="0.25">
      <c r="A25" s="622"/>
      <c r="B25" s="16" t="s">
        <v>122</v>
      </c>
      <c r="C25" s="36" t="s">
        <v>123</v>
      </c>
      <c r="D25" s="45"/>
      <c r="E25" s="625"/>
      <c r="F25" s="612"/>
      <c r="G25" s="27"/>
      <c r="H25" s="13"/>
      <c r="I25" s="13"/>
      <c r="J25" s="13"/>
      <c r="K25" s="13"/>
      <c r="L25" s="13"/>
      <c r="M25" s="13"/>
      <c r="N25" s="13"/>
      <c r="O25" s="13"/>
      <c r="P25" s="13"/>
    </row>
    <row r="26" spans="1:16" s="14" customFormat="1" ht="21" customHeight="1" x14ac:dyDescent="0.25">
      <c r="A26" s="622"/>
      <c r="B26" s="16" t="s">
        <v>124</v>
      </c>
      <c r="C26" s="15"/>
      <c r="D26" s="45"/>
      <c r="E26" s="625"/>
      <c r="F26" s="612"/>
      <c r="G26" s="27"/>
      <c r="H26" s="13"/>
      <c r="I26" s="13"/>
      <c r="J26" s="13"/>
      <c r="K26" s="13"/>
      <c r="L26" s="13"/>
      <c r="M26" s="13"/>
      <c r="N26" s="13"/>
      <c r="O26" s="13"/>
      <c r="P26" s="13"/>
    </row>
    <row r="27" spans="1:16" s="14" customFormat="1" ht="21" customHeight="1" thickBot="1" x14ac:dyDescent="0.3">
      <c r="A27" s="623"/>
      <c r="B27" s="20" t="s">
        <v>125</v>
      </c>
      <c r="C27" s="37"/>
      <c r="D27" s="46"/>
      <c r="E27" s="625"/>
      <c r="F27" s="613"/>
      <c r="G27" s="28"/>
      <c r="H27" s="13"/>
      <c r="I27" s="13"/>
      <c r="J27" s="13"/>
      <c r="K27" s="13"/>
      <c r="L27" s="13"/>
      <c r="M27" s="13"/>
      <c r="N27" s="13"/>
      <c r="O27" s="13"/>
      <c r="P27" s="13"/>
    </row>
    <row r="28" spans="1:16" s="14" customFormat="1" ht="21.75" customHeight="1" x14ac:dyDescent="0.25">
      <c r="A28" s="627" t="s">
        <v>1330</v>
      </c>
      <c r="B28" s="17" t="s">
        <v>126</v>
      </c>
      <c r="C28" s="18"/>
      <c r="D28" s="48">
        <v>0</v>
      </c>
      <c r="E28" s="625"/>
      <c r="F28" s="611" t="s">
        <v>1335</v>
      </c>
      <c r="G28" s="29"/>
      <c r="H28" s="13"/>
      <c r="I28" s="13"/>
      <c r="J28" s="13"/>
      <c r="K28" s="13"/>
      <c r="L28" s="13"/>
      <c r="M28" s="13"/>
      <c r="N28" s="13"/>
      <c r="O28" s="13"/>
      <c r="P28" s="13"/>
    </row>
    <row r="29" spans="1:16" s="14" customFormat="1" ht="109.5" customHeight="1" x14ac:dyDescent="0.25">
      <c r="A29" s="622"/>
      <c r="B29" s="16" t="s">
        <v>127</v>
      </c>
      <c r="C29" s="36" t="s">
        <v>128</v>
      </c>
      <c r="D29" s="45">
        <v>0</v>
      </c>
      <c r="E29" s="625"/>
      <c r="F29" s="612"/>
      <c r="G29" s="27"/>
      <c r="H29" s="13"/>
      <c r="I29" s="13"/>
      <c r="J29" s="13"/>
      <c r="K29" s="13"/>
      <c r="L29" s="13"/>
      <c r="M29" s="13"/>
      <c r="N29" s="13"/>
      <c r="O29" s="13"/>
      <c r="P29" s="13"/>
    </row>
    <row r="30" spans="1:16" s="14" customFormat="1" ht="105.6" customHeight="1" x14ac:dyDescent="0.25">
      <c r="A30" s="622"/>
      <c r="B30" s="16" t="s">
        <v>129</v>
      </c>
      <c r="C30" s="36" t="s">
        <v>130</v>
      </c>
      <c r="D30" s="45"/>
      <c r="E30" s="625"/>
      <c r="F30" s="612"/>
      <c r="G30" s="27"/>
      <c r="H30" s="13"/>
      <c r="I30" s="13"/>
      <c r="J30" s="13"/>
      <c r="K30" s="13"/>
      <c r="L30" s="13"/>
      <c r="M30" s="13"/>
      <c r="N30" s="13"/>
      <c r="O30" s="13"/>
      <c r="P30" s="13"/>
    </row>
    <row r="31" spans="1:16" s="14" customFormat="1" ht="22.5" customHeight="1" thickBot="1" x14ac:dyDescent="0.3">
      <c r="A31" s="628"/>
      <c r="B31" s="21" t="s">
        <v>125</v>
      </c>
      <c r="C31" s="38"/>
      <c r="D31" s="47"/>
      <c r="E31" s="625"/>
      <c r="F31" s="613"/>
      <c r="G31" s="30"/>
      <c r="H31" s="13"/>
      <c r="I31" s="13"/>
      <c r="J31" s="13"/>
      <c r="K31" s="13"/>
      <c r="L31" s="13"/>
      <c r="M31" s="13"/>
      <c r="N31" s="13"/>
      <c r="O31" s="13"/>
      <c r="P31" s="13"/>
    </row>
    <row r="32" spans="1:16" s="14" customFormat="1" ht="19.5" customHeight="1" x14ac:dyDescent="0.25">
      <c r="A32" s="621" t="s">
        <v>1331</v>
      </c>
      <c r="B32" s="17" t="s">
        <v>126</v>
      </c>
      <c r="C32" s="35"/>
      <c r="D32" s="44"/>
      <c r="E32" s="625"/>
      <c r="F32" s="611" t="s">
        <v>1335</v>
      </c>
      <c r="G32" s="26"/>
      <c r="H32" s="13"/>
      <c r="I32" s="13"/>
      <c r="J32" s="13"/>
      <c r="K32" s="13"/>
      <c r="L32" s="13"/>
      <c r="M32" s="13"/>
      <c r="N32" s="13"/>
      <c r="O32" s="13"/>
      <c r="P32" s="13"/>
    </row>
    <row r="33" spans="1:16" s="14" customFormat="1" ht="120.6" customHeight="1" x14ac:dyDescent="0.25">
      <c r="A33" s="622"/>
      <c r="B33" s="49" t="s">
        <v>131</v>
      </c>
      <c r="C33" s="36" t="s">
        <v>132</v>
      </c>
      <c r="D33" s="45"/>
      <c r="E33" s="625"/>
      <c r="F33" s="612"/>
      <c r="G33" s="27"/>
      <c r="H33" s="13"/>
      <c r="I33" s="13"/>
      <c r="J33" s="13"/>
      <c r="K33" s="13"/>
      <c r="L33" s="13"/>
      <c r="M33" s="13"/>
      <c r="N33" s="13"/>
      <c r="O33" s="13"/>
      <c r="P33" s="13"/>
    </row>
    <row r="34" spans="1:16" s="14" customFormat="1" ht="195" customHeight="1" x14ac:dyDescent="0.25">
      <c r="A34" s="622"/>
      <c r="B34" s="16" t="s">
        <v>133</v>
      </c>
      <c r="C34" s="36" t="s">
        <v>134</v>
      </c>
      <c r="D34" s="45"/>
      <c r="E34" s="625"/>
      <c r="F34" s="612"/>
      <c r="G34" s="27"/>
      <c r="H34" s="13"/>
      <c r="I34" s="13"/>
      <c r="J34" s="13"/>
      <c r="K34" s="13"/>
      <c r="L34" s="13"/>
      <c r="M34" s="13"/>
      <c r="N34" s="13"/>
      <c r="O34" s="13"/>
      <c r="P34" s="13"/>
    </row>
    <row r="35" spans="1:16" s="14" customFormat="1" ht="128.25" customHeight="1" thickBot="1" x14ac:dyDescent="0.3">
      <c r="A35" s="623"/>
      <c r="B35" s="20" t="s">
        <v>135</v>
      </c>
      <c r="C35" s="37" t="s">
        <v>136</v>
      </c>
      <c r="D35" s="46"/>
      <c r="E35" s="625"/>
      <c r="F35" s="613"/>
      <c r="G35" s="28"/>
      <c r="H35" s="13"/>
      <c r="I35" s="13"/>
      <c r="J35" s="13"/>
      <c r="K35" s="13"/>
      <c r="L35" s="13"/>
      <c r="M35" s="13"/>
      <c r="N35" s="13"/>
      <c r="O35" s="13"/>
      <c r="P35" s="13"/>
    </row>
    <row r="36" spans="1:16" s="14" customFormat="1" ht="77.25" customHeight="1" x14ac:dyDescent="0.25">
      <c r="A36" s="627" t="s">
        <v>1332</v>
      </c>
      <c r="B36" s="50" t="s">
        <v>137</v>
      </c>
      <c r="C36" s="18" t="s">
        <v>138</v>
      </c>
      <c r="D36" s="48"/>
      <c r="E36" s="625"/>
      <c r="F36" s="611" t="s">
        <v>1335</v>
      </c>
      <c r="G36" s="29"/>
      <c r="H36" s="13"/>
      <c r="I36" s="13"/>
      <c r="J36" s="13"/>
      <c r="K36" s="13"/>
      <c r="L36" s="13"/>
      <c r="M36" s="13"/>
      <c r="N36" s="13"/>
      <c r="O36" s="13"/>
      <c r="P36" s="13"/>
    </row>
    <row r="37" spans="1:16" s="14" customFormat="1" ht="24" customHeight="1" x14ac:dyDescent="0.25">
      <c r="A37" s="622"/>
      <c r="B37" s="16" t="s">
        <v>139</v>
      </c>
      <c r="C37" s="36"/>
      <c r="D37" s="45"/>
      <c r="E37" s="625"/>
      <c r="F37" s="612"/>
      <c r="G37" s="27"/>
      <c r="H37" s="13"/>
      <c r="I37" s="13"/>
      <c r="J37" s="13"/>
      <c r="K37" s="13"/>
      <c r="L37" s="13"/>
      <c r="M37" s="13"/>
      <c r="N37" s="13"/>
      <c r="O37" s="13"/>
      <c r="P37" s="13"/>
    </row>
    <row r="38" spans="1:16" s="14" customFormat="1" ht="69" customHeight="1" x14ac:dyDescent="0.25">
      <c r="A38" s="622"/>
      <c r="B38" s="16" t="s">
        <v>140</v>
      </c>
      <c r="C38" s="18" t="s">
        <v>141</v>
      </c>
      <c r="D38" s="45"/>
      <c r="E38" s="625"/>
      <c r="F38" s="612"/>
      <c r="G38" s="27"/>
      <c r="H38" s="13"/>
      <c r="I38" s="13"/>
      <c r="J38" s="13"/>
      <c r="K38" s="13"/>
      <c r="L38" s="13"/>
      <c r="M38" s="13"/>
      <c r="N38" s="13"/>
      <c r="O38" s="13"/>
      <c r="P38" s="13"/>
    </row>
    <row r="39" spans="1:16" s="14" customFormat="1" ht="43.5" customHeight="1" thickBot="1" x14ac:dyDescent="0.3">
      <c r="A39" s="628"/>
      <c r="B39" s="21" t="s">
        <v>142</v>
      </c>
      <c r="C39" s="38" t="s">
        <v>143</v>
      </c>
      <c r="D39" s="47"/>
      <c r="E39" s="625"/>
      <c r="F39" s="613"/>
      <c r="G39" s="30"/>
      <c r="H39" s="13"/>
      <c r="I39" s="13"/>
      <c r="J39" s="13"/>
      <c r="K39" s="13"/>
      <c r="L39" s="13"/>
      <c r="M39" s="13"/>
      <c r="N39" s="13"/>
      <c r="O39" s="13"/>
      <c r="P39" s="13"/>
    </row>
    <row r="40" spans="1:16" s="14" customFormat="1" ht="19.5" customHeight="1" x14ac:dyDescent="0.25">
      <c r="A40" s="621" t="s">
        <v>1333</v>
      </c>
      <c r="B40" s="65" t="s">
        <v>144</v>
      </c>
      <c r="C40" s="35"/>
      <c r="D40" s="44"/>
      <c r="E40" s="625"/>
      <c r="F40" s="611" t="s">
        <v>1335</v>
      </c>
      <c r="G40" s="26"/>
      <c r="H40" s="13"/>
      <c r="I40" s="13"/>
      <c r="J40" s="13"/>
      <c r="K40" s="13"/>
      <c r="L40" s="13"/>
      <c r="M40" s="13"/>
      <c r="N40" s="13"/>
      <c r="O40" s="13"/>
      <c r="P40" s="13"/>
    </row>
    <row r="41" spans="1:16" s="14" customFormat="1" ht="168" customHeight="1" x14ac:dyDescent="0.25">
      <c r="A41" s="622"/>
      <c r="B41" s="16" t="s">
        <v>145</v>
      </c>
      <c r="C41" s="36" t="s">
        <v>146</v>
      </c>
      <c r="D41" s="45"/>
      <c r="E41" s="625"/>
      <c r="F41" s="612"/>
      <c r="G41" s="27"/>
      <c r="H41" s="13"/>
      <c r="I41" s="13"/>
      <c r="J41" s="13"/>
      <c r="K41" s="13"/>
      <c r="L41" s="13"/>
      <c r="M41" s="13"/>
      <c r="N41" s="13"/>
      <c r="O41" s="13"/>
      <c r="P41" s="13"/>
    </row>
    <row r="42" spans="1:16" s="14" customFormat="1" ht="42.95" customHeight="1" x14ac:dyDescent="0.25">
      <c r="A42" s="622"/>
      <c r="B42" s="16" t="s">
        <v>147</v>
      </c>
      <c r="C42" s="36" t="s">
        <v>146</v>
      </c>
      <c r="D42" s="45"/>
      <c r="E42" s="625"/>
      <c r="F42" s="612"/>
      <c r="G42" s="27"/>
      <c r="H42" s="13"/>
      <c r="I42" s="13"/>
      <c r="J42" s="13"/>
      <c r="K42" s="13"/>
      <c r="L42" s="13"/>
      <c r="M42" s="13"/>
      <c r="N42" s="13"/>
      <c r="O42" s="13"/>
      <c r="P42" s="13"/>
    </row>
    <row r="43" spans="1:16" s="14" customFormat="1" ht="67.5" customHeight="1" thickBot="1" x14ac:dyDescent="0.3">
      <c r="A43" s="623"/>
      <c r="B43" s="20" t="s">
        <v>148</v>
      </c>
      <c r="C43" s="36" t="s">
        <v>146</v>
      </c>
      <c r="D43" s="46"/>
      <c r="E43" s="625"/>
      <c r="F43" s="613"/>
      <c r="G43" s="28"/>
      <c r="H43" s="13"/>
      <c r="I43" s="13"/>
      <c r="J43" s="13"/>
      <c r="K43" s="13"/>
      <c r="L43" s="13"/>
      <c r="M43" s="13"/>
      <c r="N43" s="13"/>
      <c r="O43" s="13"/>
      <c r="P43" s="13"/>
    </row>
    <row r="44" spans="1:16" s="14" customFormat="1" ht="62.25" customHeight="1" x14ac:dyDescent="0.25">
      <c r="A44" s="621" t="s">
        <v>1334</v>
      </c>
      <c r="B44" s="19" t="s">
        <v>152</v>
      </c>
      <c r="C44" s="172" t="s">
        <v>153</v>
      </c>
      <c r="D44" s="44"/>
      <c r="E44" s="625"/>
      <c r="F44" s="501" t="s">
        <v>1335</v>
      </c>
      <c r="G44" s="26"/>
      <c r="H44" s="13"/>
      <c r="I44" s="13"/>
      <c r="J44" s="13"/>
      <c r="K44" s="13"/>
      <c r="L44" s="13"/>
      <c r="M44" s="13"/>
      <c r="N44" s="13"/>
      <c r="O44" s="13"/>
      <c r="P44" s="13"/>
    </row>
    <row r="45" spans="1:16" s="14" customFormat="1" ht="168.75" customHeight="1" x14ac:dyDescent="0.25">
      <c r="A45" s="622"/>
      <c r="B45" s="51" t="s">
        <v>154</v>
      </c>
      <c r="C45" s="170" t="s">
        <v>155</v>
      </c>
      <c r="D45" s="45"/>
      <c r="E45" s="625"/>
      <c r="F45" s="502"/>
      <c r="G45" s="27"/>
      <c r="H45" s="13"/>
      <c r="I45" s="13"/>
      <c r="J45" s="13"/>
      <c r="K45" s="13"/>
      <c r="L45" s="13"/>
      <c r="M45" s="13"/>
      <c r="N45" s="13"/>
      <c r="O45" s="13"/>
      <c r="P45" s="13"/>
    </row>
    <row r="46" spans="1:16" s="14" customFormat="1" ht="111" customHeight="1" x14ac:dyDescent="0.25">
      <c r="A46" s="622"/>
      <c r="B46" s="16" t="s">
        <v>156</v>
      </c>
      <c r="C46" s="170" t="s">
        <v>157</v>
      </c>
      <c r="D46" s="45"/>
      <c r="E46" s="625"/>
      <c r="F46" s="502"/>
      <c r="G46" s="27"/>
      <c r="H46" s="13"/>
      <c r="I46" s="13"/>
      <c r="J46" s="13"/>
      <c r="K46" s="13"/>
      <c r="L46" s="13"/>
      <c r="M46" s="13"/>
      <c r="N46" s="13"/>
      <c r="O46" s="13"/>
      <c r="P46" s="13"/>
    </row>
    <row r="47" spans="1:16" s="14" customFormat="1" ht="204.75" customHeight="1" thickBot="1" x14ac:dyDescent="0.3">
      <c r="A47" s="628"/>
      <c r="B47" s="21" t="s">
        <v>158</v>
      </c>
      <c r="C47" s="171" t="s">
        <v>159</v>
      </c>
      <c r="D47" s="47"/>
      <c r="E47" s="626"/>
      <c r="F47" s="503"/>
      <c r="G47" s="30"/>
      <c r="H47" s="13"/>
      <c r="I47" s="13"/>
      <c r="J47" s="13"/>
      <c r="K47" s="13"/>
      <c r="L47" s="13"/>
      <c r="M47" s="13"/>
      <c r="N47" s="13"/>
      <c r="O47" s="13"/>
      <c r="P47" s="13"/>
    </row>
    <row r="48" spans="1:16" s="14" customFormat="1" ht="15.75" thickBot="1" x14ac:dyDescent="0.3">
      <c r="A48" s="112"/>
      <c r="B48" s="16"/>
      <c r="C48" s="170"/>
      <c r="D48" s="45"/>
      <c r="E48" s="170"/>
      <c r="F48" s="32"/>
      <c r="G48" s="198"/>
      <c r="H48" s="13"/>
      <c r="I48" s="13"/>
      <c r="J48" s="13"/>
      <c r="K48" s="13"/>
      <c r="L48" s="13"/>
      <c r="M48" s="13"/>
      <c r="N48" s="13"/>
      <c r="O48" s="13"/>
      <c r="P48" s="13"/>
    </row>
    <row r="49" spans="1:16" s="14" customFormat="1" ht="53.1" customHeight="1" x14ac:dyDescent="0.25">
      <c r="A49" s="627" t="s">
        <v>1337</v>
      </c>
      <c r="B49" s="17" t="s">
        <v>160</v>
      </c>
      <c r="C49" s="18" t="s">
        <v>161</v>
      </c>
      <c r="D49" s="48"/>
      <c r="E49" s="624" t="s">
        <v>108</v>
      </c>
      <c r="F49" s="611" t="s">
        <v>1336</v>
      </c>
      <c r="G49" s="29"/>
      <c r="H49" s="13"/>
      <c r="I49" s="13"/>
      <c r="J49" s="13"/>
      <c r="K49" s="13"/>
      <c r="L49" s="13"/>
      <c r="M49" s="13"/>
      <c r="N49" s="13"/>
      <c r="O49" s="13"/>
      <c r="P49" s="13"/>
    </row>
    <row r="50" spans="1:16" s="14" customFormat="1" ht="157.5" customHeight="1" x14ac:dyDescent="0.25">
      <c r="A50" s="622"/>
      <c r="B50" s="16" t="s">
        <v>162</v>
      </c>
      <c r="C50" s="36" t="s">
        <v>163</v>
      </c>
      <c r="D50" s="45"/>
      <c r="E50" s="625"/>
      <c r="F50" s="612"/>
      <c r="G50" s="27"/>
      <c r="H50" s="13"/>
      <c r="I50" s="13"/>
      <c r="J50" s="13"/>
      <c r="K50" s="13"/>
      <c r="L50" s="13"/>
      <c r="M50" s="13"/>
      <c r="N50" s="13"/>
      <c r="O50" s="13"/>
      <c r="P50" s="13"/>
    </row>
    <row r="51" spans="1:16" s="14" customFormat="1" ht="159" customHeight="1" x14ac:dyDescent="0.25">
      <c r="A51" s="622"/>
      <c r="B51" s="16" t="s">
        <v>164</v>
      </c>
      <c r="C51" s="36" t="s">
        <v>165</v>
      </c>
      <c r="D51" s="45"/>
      <c r="E51" s="625"/>
      <c r="F51" s="612"/>
      <c r="G51" s="27"/>
      <c r="H51" s="13"/>
      <c r="I51" s="13"/>
      <c r="J51" s="13"/>
      <c r="K51" s="13"/>
      <c r="L51" s="13"/>
      <c r="M51" s="13"/>
      <c r="N51" s="13"/>
      <c r="O51" s="13"/>
      <c r="P51" s="13"/>
    </row>
    <row r="52" spans="1:16" s="14" customFormat="1" ht="121.5" customHeight="1" thickBot="1" x14ac:dyDescent="0.3">
      <c r="A52" s="622"/>
      <c r="B52" s="16" t="s">
        <v>166</v>
      </c>
      <c r="C52" s="36" t="s">
        <v>167</v>
      </c>
      <c r="D52" s="45"/>
      <c r="E52" s="625"/>
      <c r="F52" s="613"/>
      <c r="G52" s="28"/>
      <c r="H52" s="13"/>
      <c r="I52" s="13"/>
      <c r="J52" s="13"/>
      <c r="K52" s="13"/>
      <c r="L52" s="13"/>
      <c r="M52" s="13"/>
      <c r="N52" s="13"/>
      <c r="O52" s="13"/>
      <c r="P52" s="13"/>
    </row>
    <row r="53" spans="1:16" s="14" customFormat="1" ht="83.45" customHeight="1" x14ac:dyDescent="0.25">
      <c r="A53" s="621" t="s">
        <v>1338</v>
      </c>
      <c r="B53" s="57" t="s">
        <v>168</v>
      </c>
      <c r="C53" s="35" t="s">
        <v>169</v>
      </c>
      <c r="D53" s="44"/>
      <c r="E53" s="625"/>
      <c r="F53" s="611" t="s">
        <v>1336</v>
      </c>
      <c r="G53" s="26"/>
      <c r="H53" s="13"/>
      <c r="I53" s="13"/>
      <c r="J53" s="13"/>
      <c r="K53" s="13"/>
      <c r="L53" s="13"/>
      <c r="M53" s="13"/>
      <c r="N53" s="13"/>
      <c r="O53" s="13"/>
      <c r="P53" s="13"/>
    </row>
    <row r="54" spans="1:16" s="14" customFormat="1" ht="168.75" customHeight="1" x14ac:dyDescent="0.25">
      <c r="A54" s="622"/>
      <c r="B54" s="16" t="s">
        <v>170</v>
      </c>
      <c r="C54" s="36" t="s">
        <v>171</v>
      </c>
      <c r="D54" s="45"/>
      <c r="E54" s="625"/>
      <c r="F54" s="612"/>
      <c r="G54" s="27"/>
      <c r="H54" s="13"/>
      <c r="I54" s="13"/>
      <c r="J54" s="13"/>
      <c r="K54" s="13"/>
      <c r="L54" s="13"/>
      <c r="M54" s="13"/>
      <c r="N54" s="13"/>
      <c r="O54" s="13"/>
      <c r="P54" s="13"/>
    </row>
    <row r="55" spans="1:16" s="14" customFormat="1" ht="166.5" customHeight="1" x14ac:dyDescent="0.25">
      <c r="A55" s="622"/>
      <c r="B55" s="16" t="s">
        <v>172</v>
      </c>
      <c r="C55" s="36" t="s">
        <v>173</v>
      </c>
      <c r="D55" s="45"/>
      <c r="E55" s="625"/>
      <c r="F55" s="612"/>
      <c r="G55" s="27"/>
      <c r="H55" s="13"/>
      <c r="I55" s="13"/>
      <c r="J55" s="13"/>
      <c r="K55" s="13"/>
      <c r="L55" s="13"/>
      <c r="M55" s="13"/>
      <c r="N55" s="13"/>
      <c r="O55" s="13"/>
      <c r="P55" s="13"/>
    </row>
    <row r="56" spans="1:16" s="14" customFormat="1" ht="78.95" customHeight="1" thickBot="1" x14ac:dyDescent="0.3">
      <c r="A56" s="623"/>
      <c r="B56" s="20" t="s">
        <v>174</v>
      </c>
      <c r="C56" s="37" t="s">
        <v>175</v>
      </c>
      <c r="D56" s="46"/>
      <c r="E56" s="625"/>
      <c r="F56" s="613"/>
      <c r="G56" s="28"/>
      <c r="H56" s="13"/>
      <c r="I56" s="13"/>
      <c r="J56" s="13"/>
      <c r="K56" s="13"/>
      <c r="L56" s="13"/>
      <c r="M56" s="13"/>
      <c r="N56" s="13"/>
      <c r="O56" s="13"/>
      <c r="P56" s="13"/>
    </row>
    <row r="57" spans="1:16" s="14" customFormat="1" ht="69.599999999999994" customHeight="1" x14ac:dyDescent="0.25">
      <c r="A57" s="627" t="s">
        <v>1339</v>
      </c>
      <c r="B57" s="19" t="s">
        <v>176</v>
      </c>
      <c r="C57" s="35" t="s">
        <v>177</v>
      </c>
      <c r="D57" s="48"/>
      <c r="E57" s="625"/>
      <c r="F57" s="611" t="s">
        <v>1336</v>
      </c>
      <c r="G57" s="29"/>
      <c r="H57" s="13"/>
      <c r="I57" s="13"/>
      <c r="J57" s="13"/>
      <c r="K57" s="13"/>
      <c r="L57" s="13"/>
      <c r="M57" s="13"/>
      <c r="N57" s="13"/>
      <c r="O57" s="13"/>
      <c r="P57" s="13"/>
    </row>
    <row r="58" spans="1:16" s="14" customFormat="1" ht="78.95" customHeight="1" x14ac:dyDescent="0.25">
      <c r="A58" s="622"/>
      <c r="B58" s="16" t="s">
        <v>178</v>
      </c>
      <c r="C58" s="36" t="s">
        <v>179</v>
      </c>
      <c r="D58" s="45"/>
      <c r="E58" s="625"/>
      <c r="F58" s="612"/>
      <c r="G58" s="27"/>
      <c r="H58" s="13"/>
      <c r="I58" s="13"/>
      <c r="J58" s="13"/>
      <c r="K58" s="13"/>
      <c r="L58" s="13"/>
      <c r="M58" s="13"/>
      <c r="N58" s="13"/>
      <c r="O58" s="13"/>
      <c r="P58" s="13"/>
    </row>
    <row r="59" spans="1:16" s="14" customFormat="1" ht="67.5" customHeight="1" thickBot="1" x14ac:dyDescent="0.3">
      <c r="A59" s="622"/>
      <c r="B59" s="16" t="s">
        <v>180</v>
      </c>
      <c r="C59" s="37" t="s">
        <v>179</v>
      </c>
      <c r="D59" s="45"/>
      <c r="E59" s="625"/>
      <c r="F59" s="612"/>
      <c r="G59" s="27"/>
      <c r="H59" s="13"/>
      <c r="I59" s="13"/>
      <c r="J59" s="13"/>
      <c r="K59" s="13"/>
      <c r="L59" s="13"/>
      <c r="M59" s="13"/>
      <c r="N59" s="13"/>
      <c r="O59" s="13"/>
      <c r="P59" s="13"/>
    </row>
    <row r="60" spans="1:16" s="14" customFormat="1" ht="108" customHeight="1" thickBot="1" x14ac:dyDescent="0.3">
      <c r="A60" s="628"/>
      <c r="B60" s="20" t="s">
        <v>181</v>
      </c>
      <c r="C60" s="37" t="s">
        <v>179</v>
      </c>
      <c r="D60" s="47"/>
      <c r="E60" s="625"/>
      <c r="F60" s="613"/>
      <c r="G60" s="30"/>
      <c r="H60" s="13"/>
      <c r="I60" s="13"/>
      <c r="J60" s="13"/>
      <c r="K60" s="13"/>
      <c r="L60" s="13"/>
      <c r="M60" s="13"/>
      <c r="N60" s="13"/>
      <c r="O60" s="13"/>
      <c r="P60" s="13"/>
    </row>
    <row r="61" spans="1:16" s="14" customFormat="1" ht="75" x14ac:dyDescent="0.25">
      <c r="A61" s="621" t="s">
        <v>1340</v>
      </c>
      <c r="B61" s="19" t="s">
        <v>182</v>
      </c>
      <c r="C61" s="58" t="s">
        <v>183</v>
      </c>
      <c r="D61" s="44"/>
      <c r="E61" s="625"/>
      <c r="F61" s="611" t="s">
        <v>1336</v>
      </c>
      <c r="G61" s="26"/>
      <c r="H61" s="13"/>
      <c r="I61" s="13"/>
      <c r="J61" s="13"/>
      <c r="K61" s="13"/>
      <c r="L61" s="13"/>
      <c r="M61" s="13"/>
      <c r="N61" s="13"/>
      <c r="O61" s="13"/>
      <c r="P61" s="13"/>
    </row>
    <row r="62" spans="1:16" s="14" customFormat="1" ht="80.45" customHeight="1" x14ac:dyDescent="0.25">
      <c r="A62" s="622"/>
      <c r="B62" s="16" t="s">
        <v>184</v>
      </c>
      <c r="C62" s="58" t="s">
        <v>185</v>
      </c>
      <c r="D62" s="45"/>
      <c r="E62" s="625"/>
      <c r="F62" s="612"/>
      <c r="G62" s="27"/>
      <c r="H62" s="13"/>
      <c r="I62" s="13"/>
      <c r="J62" s="13"/>
      <c r="K62" s="13"/>
      <c r="L62" s="13"/>
      <c r="M62" s="13"/>
      <c r="N62" s="13"/>
      <c r="O62" s="13"/>
      <c r="P62" s="13"/>
    </row>
    <row r="63" spans="1:16" s="14" customFormat="1" ht="42.6" customHeight="1" x14ac:dyDescent="0.25">
      <c r="A63" s="622"/>
      <c r="B63" s="16" t="s">
        <v>186</v>
      </c>
      <c r="C63" s="58" t="s">
        <v>183</v>
      </c>
      <c r="D63" s="45"/>
      <c r="E63" s="625"/>
      <c r="F63" s="612"/>
      <c r="G63" s="27"/>
      <c r="H63" s="13"/>
      <c r="I63" s="13"/>
      <c r="J63" s="13"/>
      <c r="K63" s="13"/>
      <c r="L63" s="13"/>
      <c r="M63" s="13"/>
      <c r="N63" s="13"/>
      <c r="O63" s="13"/>
      <c r="P63" s="13"/>
    </row>
    <row r="64" spans="1:16" s="14" customFormat="1" ht="98.1" customHeight="1" thickBot="1" x14ac:dyDescent="0.3">
      <c r="A64" s="628"/>
      <c r="B64" s="21" t="s">
        <v>187</v>
      </c>
      <c r="C64" s="58" t="s">
        <v>188</v>
      </c>
      <c r="D64" s="47"/>
      <c r="E64" s="625"/>
      <c r="F64" s="613"/>
      <c r="G64" s="30"/>
      <c r="H64" s="13"/>
      <c r="I64" s="13"/>
      <c r="J64" s="13"/>
      <c r="K64" s="13"/>
      <c r="L64" s="13"/>
      <c r="M64" s="13"/>
      <c r="N64" s="13"/>
      <c r="O64" s="13"/>
      <c r="P64" s="13"/>
    </row>
    <row r="65" spans="1:16" s="14" customFormat="1" ht="15.75" thickBot="1" x14ac:dyDescent="0.3">
      <c r="A65" s="52"/>
      <c r="B65" s="53"/>
      <c r="C65" s="59"/>
      <c r="D65" s="55"/>
      <c r="E65" s="54"/>
      <c r="F65" s="197"/>
      <c r="G65" s="56"/>
      <c r="H65" s="13"/>
      <c r="I65" s="13"/>
      <c r="J65" s="13"/>
      <c r="K65" s="13"/>
      <c r="L65" s="13"/>
      <c r="M65" s="13"/>
      <c r="N65" s="13"/>
      <c r="O65" s="13"/>
      <c r="P65" s="13"/>
    </row>
    <row r="66" spans="1:16" s="14" customFormat="1" ht="122.1" customHeight="1" x14ac:dyDescent="0.25">
      <c r="A66" s="627" t="s">
        <v>189</v>
      </c>
      <c r="B66" s="17" t="s">
        <v>190</v>
      </c>
      <c r="C66" s="18" t="s">
        <v>191</v>
      </c>
      <c r="D66" s="48"/>
      <c r="E66" s="636" t="s">
        <v>108</v>
      </c>
      <c r="F66" s="611" t="s">
        <v>1335</v>
      </c>
      <c r="G66" s="29"/>
      <c r="H66" s="13"/>
      <c r="I66" s="13"/>
      <c r="J66" s="13"/>
      <c r="K66" s="13"/>
      <c r="L66" s="13"/>
      <c r="M66" s="13"/>
      <c r="N66" s="13"/>
      <c r="O66" s="13"/>
      <c r="P66" s="13"/>
    </row>
    <row r="67" spans="1:16" s="14" customFormat="1" ht="114.95" customHeight="1" x14ac:dyDescent="0.25">
      <c r="A67" s="622"/>
      <c r="B67" s="16" t="s">
        <v>192</v>
      </c>
      <c r="C67" s="36" t="s">
        <v>193</v>
      </c>
      <c r="D67" s="45"/>
      <c r="E67" s="637"/>
      <c r="F67" s="612"/>
      <c r="G67" s="27"/>
      <c r="H67" s="13"/>
      <c r="I67" s="13"/>
      <c r="J67" s="13"/>
      <c r="K67" s="13"/>
      <c r="L67" s="13"/>
      <c r="M67" s="13"/>
      <c r="N67" s="13"/>
      <c r="O67" s="13"/>
      <c r="P67" s="13"/>
    </row>
    <row r="68" spans="1:16" s="14" customFormat="1" ht="118.5" customHeight="1" x14ac:dyDescent="0.25">
      <c r="A68" s="622"/>
      <c r="B68" s="16" t="s">
        <v>194</v>
      </c>
      <c r="C68" s="36" t="s">
        <v>193</v>
      </c>
      <c r="D68" s="45"/>
      <c r="E68" s="637"/>
      <c r="F68" s="612"/>
      <c r="G68" s="27"/>
      <c r="H68" s="13"/>
      <c r="I68" s="13"/>
      <c r="J68" s="13"/>
      <c r="K68" s="13"/>
      <c r="L68" s="13"/>
      <c r="M68" s="13"/>
      <c r="N68" s="13"/>
      <c r="O68" s="13"/>
      <c r="P68" s="13"/>
    </row>
    <row r="69" spans="1:16" s="14" customFormat="1" ht="126" customHeight="1" thickBot="1" x14ac:dyDescent="0.3">
      <c r="A69" s="623"/>
      <c r="B69" s="20" t="s">
        <v>195</v>
      </c>
      <c r="C69" s="37" t="s">
        <v>193</v>
      </c>
      <c r="D69" s="46"/>
      <c r="E69" s="637"/>
      <c r="F69" s="613"/>
      <c r="G69" s="28"/>
      <c r="H69" s="13"/>
      <c r="I69" s="13"/>
      <c r="J69" s="13"/>
      <c r="K69" s="13"/>
      <c r="L69" s="13"/>
      <c r="M69" s="13"/>
      <c r="N69" s="13"/>
      <c r="O69" s="13"/>
      <c r="P69" s="13"/>
    </row>
    <row r="70" spans="1:16" s="14" customFormat="1" ht="110.1" customHeight="1" x14ac:dyDescent="0.25">
      <c r="A70" s="621" t="s">
        <v>196</v>
      </c>
      <c r="B70" s="60" t="s">
        <v>197</v>
      </c>
      <c r="C70" s="35" t="s">
        <v>198</v>
      </c>
      <c r="D70" s="44"/>
      <c r="E70" s="637"/>
      <c r="F70" s="611" t="s">
        <v>1335</v>
      </c>
      <c r="G70" s="26"/>
      <c r="H70" s="13"/>
      <c r="I70" s="13"/>
      <c r="J70" s="13"/>
      <c r="K70" s="13"/>
      <c r="L70" s="13"/>
      <c r="M70" s="13"/>
      <c r="N70" s="13"/>
      <c r="O70" s="13"/>
      <c r="P70" s="13"/>
    </row>
    <row r="71" spans="1:16" s="14" customFormat="1" ht="140.44999999999999" customHeight="1" x14ac:dyDescent="0.25">
      <c r="A71" s="622"/>
      <c r="B71" s="16" t="s">
        <v>199</v>
      </c>
      <c r="C71" s="36" t="s">
        <v>198</v>
      </c>
      <c r="D71" s="45"/>
      <c r="E71" s="637"/>
      <c r="F71" s="612"/>
      <c r="G71" s="27"/>
      <c r="H71" s="13"/>
      <c r="I71" s="13"/>
      <c r="J71" s="13"/>
      <c r="K71" s="13"/>
      <c r="L71" s="13"/>
      <c r="M71" s="13"/>
      <c r="N71" s="13"/>
      <c r="O71" s="13"/>
      <c r="P71" s="13"/>
    </row>
    <row r="72" spans="1:16" s="14" customFormat="1" ht="108.95" customHeight="1" x14ac:dyDescent="0.25">
      <c r="A72" s="622"/>
      <c r="B72" s="16" t="s">
        <v>200</v>
      </c>
      <c r="C72" s="36" t="s">
        <v>198</v>
      </c>
      <c r="D72" s="45"/>
      <c r="E72" s="637"/>
      <c r="F72" s="612"/>
      <c r="G72" s="27"/>
      <c r="H72" s="13"/>
      <c r="I72" s="13"/>
      <c r="J72" s="13"/>
      <c r="K72" s="13"/>
      <c r="L72" s="13"/>
      <c r="M72" s="13"/>
      <c r="N72" s="13"/>
      <c r="O72" s="13"/>
      <c r="P72" s="13"/>
    </row>
    <row r="73" spans="1:16" s="14" customFormat="1" ht="134.44999999999999" customHeight="1" thickBot="1" x14ac:dyDescent="0.3">
      <c r="A73" s="623"/>
      <c r="B73" s="20" t="s">
        <v>201</v>
      </c>
      <c r="C73" s="37" t="s">
        <v>198</v>
      </c>
      <c r="D73" s="46"/>
      <c r="E73" s="637"/>
      <c r="F73" s="613"/>
      <c r="G73" s="28"/>
      <c r="H73" s="13"/>
      <c r="I73" s="13"/>
      <c r="J73" s="13"/>
      <c r="K73" s="13"/>
      <c r="L73" s="13"/>
      <c r="M73" s="13"/>
      <c r="N73" s="13"/>
      <c r="O73" s="13"/>
      <c r="P73" s="13"/>
    </row>
    <row r="74" spans="1:16" s="14" customFormat="1" ht="46.5" customHeight="1" x14ac:dyDescent="0.25">
      <c r="A74" s="621" t="s">
        <v>202</v>
      </c>
      <c r="B74" s="19" t="s">
        <v>203</v>
      </c>
      <c r="C74" s="35" t="s">
        <v>204</v>
      </c>
      <c r="D74" s="44"/>
      <c r="E74" s="637"/>
      <c r="F74" s="611" t="s">
        <v>1335</v>
      </c>
      <c r="G74" s="26"/>
      <c r="H74" s="13"/>
      <c r="I74" s="13"/>
      <c r="J74" s="13"/>
      <c r="K74" s="13"/>
      <c r="L74" s="13"/>
      <c r="M74" s="13"/>
      <c r="N74" s="13"/>
      <c r="O74" s="13"/>
      <c r="P74" s="13"/>
    </row>
    <row r="75" spans="1:16" s="14" customFormat="1" ht="45" customHeight="1" x14ac:dyDescent="0.25">
      <c r="A75" s="622"/>
      <c r="B75" s="16" t="s">
        <v>205</v>
      </c>
      <c r="C75" s="36" t="s">
        <v>206</v>
      </c>
      <c r="D75" s="45"/>
      <c r="E75" s="637"/>
      <c r="F75" s="612"/>
      <c r="G75" s="27"/>
      <c r="H75" s="13"/>
      <c r="I75" s="13"/>
      <c r="J75" s="13"/>
      <c r="K75" s="13"/>
      <c r="L75" s="13"/>
      <c r="M75" s="13"/>
      <c r="N75" s="13"/>
      <c r="O75" s="13"/>
      <c r="P75" s="13"/>
    </row>
    <row r="76" spans="1:16" s="14" customFormat="1" ht="41.1" customHeight="1" x14ac:dyDescent="0.25">
      <c r="A76" s="622"/>
      <c r="B76" s="16" t="s">
        <v>207</v>
      </c>
      <c r="C76" s="36" t="s">
        <v>206</v>
      </c>
      <c r="D76" s="45"/>
      <c r="E76" s="637"/>
      <c r="F76" s="612"/>
      <c r="G76" s="27"/>
      <c r="H76" s="13"/>
      <c r="I76" s="13"/>
      <c r="J76" s="13"/>
      <c r="K76" s="13"/>
      <c r="L76" s="13"/>
      <c r="M76" s="13"/>
      <c r="N76" s="13"/>
      <c r="O76" s="13"/>
      <c r="P76" s="13"/>
    </row>
    <row r="77" spans="1:16" s="14" customFormat="1" ht="44.1" customHeight="1" thickBot="1" x14ac:dyDescent="0.3">
      <c r="A77" s="623"/>
      <c r="B77" s="20" t="s">
        <v>208</v>
      </c>
      <c r="C77" s="37" t="s">
        <v>206</v>
      </c>
      <c r="D77" s="46"/>
      <c r="E77" s="637"/>
      <c r="F77" s="613"/>
      <c r="G77" s="28"/>
      <c r="H77" s="13"/>
      <c r="I77" s="13"/>
      <c r="J77" s="13"/>
      <c r="K77" s="13"/>
      <c r="L77" s="13"/>
      <c r="M77" s="13"/>
      <c r="N77" s="13"/>
      <c r="O77" s="13"/>
      <c r="P77" s="13"/>
    </row>
    <row r="78" spans="1:16" s="14" customFormat="1" ht="97.5" customHeight="1" x14ac:dyDescent="0.25">
      <c r="A78" s="621" t="s">
        <v>209</v>
      </c>
      <c r="B78" s="19" t="s">
        <v>210</v>
      </c>
      <c r="C78" s="35" t="s">
        <v>211</v>
      </c>
      <c r="D78" s="44"/>
      <c r="E78" s="637"/>
      <c r="F78" s="611" t="s">
        <v>1335</v>
      </c>
      <c r="G78" s="26"/>
      <c r="H78" s="13"/>
      <c r="I78" s="13"/>
      <c r="J78" s="13"/>
      <c r="K78" s="13"/>
      <c r="L78" s="13"/>
      <c r="M78" s="13"/>
      <c r="N78" s="13"/>
      <c r="O78" s="13"/>
      <c r="P78" s="13"/>
    </row>
    <row r="79" spans="1:16" s="14" customFormat="1" ht="17.25" customHeight="1" thickBot="1" x14ac:dyDescent="0.3">
      <c r="A79" s="622"/>
      <c r="B79" s="16" t="s">
        <v>212</v>
      </c>
      <c r="C79" s="36"/>
      <c r="D79" s="45"/>
      <c r="E79" s="637"/>
      <c r="F79" s="612"/>
      <c r="G79" s="27"/>
      <c r="H79" s="13"/>
      <c r="I79" s="13"/>
      <c r="J79" s="13"/>
      <c r="K79" s="13"/>
      <c r="L79" s="13"/>
      <c r="M79" s="13"/>
      <c r="N79" s="13"/>
      <c r="O79" s="13"/>
      <c r="P79" s="13"/>
    </row>
    <row r="80" spans="1:16" s="14" customFormat="1" ht="92.1" customHeight="1" x14ac:dyDescent="0.25">
      <c r="A80" s="622"/>
      <c r="B80" s="16" t="s">
        <v>213</v>
      </c>
      <c r="C80" s="35" t="s">
        <v>214</v>
      </c>
      <c r="D80" s="45"/>
      <c r="E80" s="637"/>
      <c r="F80" s="612"/>
      <c r="G80" s="27"/>
      <c r="H80" s="13"/>
      <c r="I80" s="13"/>
      <c r="J80" s="13"/>
      <c r="K80" s="13"/>
      <c r="L80" s="13"/>
      <c r="M80" s="13"/>
      <c r="N80" s="13"/>
      <c r="O80" s="13"/>
      <c r="P80" s="13"/>
    </row>
    <row r="81" spans="1:16" s="14" customFormat="1" ht="17.25" customHeight="1" thickBot="1" x14ac:dyDescent="0.3">
      <c r="A81" s="623"/>
      <c r="B81" s="20" t="s">
        <v>215</v>
      </c>
      <c r="C81" s="37"/>
      <c r="D81" s="46"/>
      <c r="E81" s="637"/>
      <c r="F81" s="613"/>
      <c r="G81" s="28"/>
      <c r="H81" s="13"/>
      <c r="I81" s="13"/>
      <c r="J81" s="13"/>
      <c r="K81" s="13"/>
      <c r="L81" s="13"/>
      <c r="M81" s="13"/>
      <c r="N81" s="13"/>
      <c r="O81" s="13"/>
      <c r="P81" s="13"/>
    </row>
    <row r="82" spans="1:16" s="14" customFormat="1" ht="109.5" customHeight="1" x14ac:dyDescent="0.25">
      <c r="A82" s="621" t="s">
        <v>216</v>
      </c>
      <c r="B82" s="19" t="s">
        <v>217</v>
      </c>
      <c r="C82" s="35" t="s">
        <v>218</v>
      </c>
      <c r="D82" s="44"/>
      <c r="E82" s="637"/>
      <c r="F82" s="611" t="s">
        <v>1335</v>
      </c>
      <c r="G82" s="26"/>
      <c r="H82" s="13"/>
      <c r="I82" s="13"/>
      <c r="J82" s="13"/>
      <c r="K82" s="13"/>
      <c r="L82" s="13"/>
      <c r="M82" s="13"/>
      <c r="N82" s="13"/>
      <c r="O82" s="13"/>
      <c r="P82" s="13"/>
    </row>
    <row r="83" spans="1:16" s="14" customFormat="1" ht="106.5" customHeight="1" x14ac:dyDescent="0.25">
      <c r="A83" s="622"/>
      <c r="B83" s="16" t="s">
        <v>219</v>
      </c>
      <c r="C83" s="36" t="s">
        <v>218</v>
      </c>
      <c r="D83" s="45"/>
      <c r="E83" s="637"/>
      <c r="F83" s="612"/>
      <c r="G83" s="27"/>
      <c r="H83" s="13"/>
      <c r="I83" s="13"/>
      <c r="J83" s="13"/>
      <c r="K83" s="13"/>
      <c r="L83" s="13"/>
      <c r="M83" s="13"/>
      <c r="N83" s="13"/>
      <c r="O83" s="13"/>
      <c r="P83" s="13"/>
    </row>
    <row r="84" spans="1:16" s="14" customFormat="1" ht="98.25" customHeight="1" x14ac:dyDescent="0.25">
      <c r="A84" s="622"/>
      <c r="B84" s="16" t="s">
        <v>220</v>
      </c>
      <c r="C84" s="36" t="s">
        <v>221</v>
      </c>
      <c r="D84" s="45"/>
      <c r="E84" s="637"/>
      <c r="F84" s="612"/>
      <c r="G84" s="27"/>
      <c r="H84" s="13"/>
      <c r="I84" s="13"/>
      <c r="J84" s="13"/>
      <c r="K84" s="13"/>
      <c r="L84" s="13"/>
      <c r="M84" s="13"/>
      <c r="N84" s="13"/>
      <c r="O84" s="13"/>
      <c r="P84" s="13"/>
    </row>
    <row r="85" spans="1:16" s="14" customFormat="1" ht="68.45" customHeight="1" thickBot="1" x14ac:dyDescent="0.3">
      <c r="A85" s="623"/>
      <c r="B85" s="20" t="s">
        <v>222</v>
      </c>
      <c r="C85" s="37" t="s">
        <v>221</v>
      </c>
      <c r="D85" s="46"/>
      <c r="E85" s="638"/>
      <c r="F85" s="613"/>
      <c r="G85" s="28"/>
      <c r="H85" s="13"/>
      <c r="I85" s="13"/>
      <c r="J85" s="13"/>
      <c r="K85" s="13"/>
      <c r="L85" s="13"/>
      <c r="M85" s="13"/>
      <c r="N85" s="13"/>
      <c r="O85" s="13"/>
      <c r="P85" s="13"/>
    </row>
    <row r="86" spans="1:16" s="14" customFormat="1" ht="48" customHeight="1" x14ac:dyDescent="0.25">
      <c r="A86" s="621" t="s">
        <v>223</v>
      </c>
      <c r="B86" s="19" t="s">
        <v>224</v>
      </c>
      <c r="C86" s="35" t="s">
        <v>225</v>
      </c>
      <c r="D86" s="44"/>
      <c r="E86" s="639" t="s">
        <v>226</v>
      </c>
      <c r="F86" s="611" t="s">
        <v>954</v>
      </c>
      <c r="G86" s="26"/>
      <c r="H86" s="13"/>
      <c r="I86" s="13"/>
      <c r="J86" s="13"/>
      <c r="K86" s="13"/>
      <c r="L86" s="13"/>
      <c r="M86" s="13"/>
      <c r="N86" s="13"/>
      <c r="O86" s="13"/>
      <c r="P86" s="13"/>
    </row>
    <row r="87" spans="1:16" s="14" customFormat="1" ht="53.1" customHeight="1" x14ac:dyDescent="0.25">
      <c r="A87" s="622"/>
      <c r="B87" s="16" t="s">
        <v>227</v>
      </c>
      <c r="C87" s="36" t="s">
        <v>228</v>
      </c>
      <c r="D87" s="45"/>
      <c r="E87" s="640"/>
      <c r="F87" s="612"/>
      <c r="G87" s="27"/>
      <c r="H87" s="13"/>
      <c r="I87" s="13"/>
      <c r="J87" s="13"/>
      <c r="K87" s="13"/>
      <c r="L87" s="13"/>
      <c r="M87" s="13"/>
      <c r="N87" s="13"/>
      <c r="O87" s="13"/>
      <c r="P87" s="13"/>
    </row>
    <row r="88" spans="1:16" s="14" customFormat="1" ht="78" customHeight="1" x14ac:dyDescent="0.25">
      <c r="A88" s="622"/>
      <c r="B88" s="16" t="s">
        <v>229</v>
      </c>
      <c r="C88" s="36" t="s">
        <v>230</v>
      </c>
      <c r="D88" s="45"/>
      <c r="E88" s="640"/>
      <c r="F88" s="612"/>
      <c r="G88" s="27"/>
      <c r="H88" s="13"/>
      <c r="I88" s="13"/>
      <c r="J88" s="13"/>
      <c r="K88" s="13"/>
      <c r="L88" s="13"/>
      <c r="M88" s="13"/>
      <c r="N88" s="13"/>
      <c r="O88" s="13"/>
      <c r="P88" s="13"/>
    </row>
    <row r="89" spans="1:16" s="14" customFormat="1" ht="202.5" customHeight="1" thickBot="1" x14ac:dyDescent="0.3">
      <c r="A89" s="623"/>
      <c r="B89" s="20" t="s">
        <v>231</v>
      </c>
      <c r="C89" s="37" t="s">
        <v>232</v>
      </c>
      <c r="D89" s="46"/>
      <c r="E89" s="641"/>
      <c r="F89" s="613"/>
      <c r="G89" s="28"/>
      <c r="H89" s="13"/>
      <c r="I89" s="13"/>
      <c r="J89" s="13"/>
      <c r="K89" s="13"/>
      <c r="L89" s="13"/>
      <c r="M89" s="13"/>
      <c r="N89" s="13"/>
      <c r="O89" s="13"/>
      <c r="P89" s="13"/>
    </row>
    <row r="90" spans="1:16" s="14" customFormat="1" ht="15.75" thickBot="1" x14ac:dyDescent="0.3">
      <c r="A90" s="61"/>
      <c r="B90" s="20"/>
      <c r="C90" s="37"/>
      <c r="D90" s="46"/>
      <c r="E90" s="37"/>
      <c r="F90" s="33"/>
      <c r="G90" s="28"/>
      <c r="H90" s="13"/>
      <c r="I90" s="13"/>
      <c r="J90" s="13"/>
      <c r="K90" s="13"/>
      <c r="L90" s="13"/>
      <c r="M90" s="13"/>
      <c r="N90" s="13"/>
      <c r="O90" s="13"/>
      <c r="P90" s="13"/>
    </row>
    <row r="91" spans="1:16" s="14" customFormat="1" ht="15" x14ac:dyDescent="0.25">
      <c r="A91" s="62"/>
      <c r="B91" s="58"/>
      <c r="G91" s="13"/>
      <c r="H91" s="13"/>
      <c r="I91" s="13"/>
      <c r="J91" s="13"/>
      <c r="K91" s="13"/>
      <c r="L91" s="13"/>
      <c r="M91" s="13"/>
      <c r="N91" s="13"/>
      <c r="O91" s="13"/>
      <c r="P91" s="13"/>
    </row>
    <row r="93" spans="1:16" x14ac:dyDescent="0.3">
      <c r="A93" s="11" t="s">
        <v>233</v>
      </c>
      <c r="B93" s="642"/>
      <c r="C93" s="642"/>
      <c r="D93" s="642"/>
      <c r="E93" s="642"/>
      <c r="F93" s="642"/>
      <c r="G93" s="642"/>
    </row>
    <row r="94" spans="1:16" x14ac:dyDescent="0.3">
      <c r="B94" s="63"/>
      <c r="C94" s="64"/>
      <c r="D94" s="64"/>
      <c r="E94" s="64"/>
      <c r="F94" s="64"/>
      <c r="G94" s="64"/>
    </row>
    <row r="95" spans="1:16" s="224" customFormat="1" ht="15" x14ac:dyDescent="0.3">
      <c r="A95" s="356" t="s">
        <v>234</v>
      </c>
      <c r="B95" s="571">
        <v>0.95</v>
      </c>
      <c r="C95" s="572"/>
      <c r="D95" s="572"/>
      <c r="E95" s="572"/>
      <c r="F95" s="572"/>
      <c r="G95" s="572"/>
      <c r="H95" s="223"/>
      <c r="I95" s="223"/>
      <c r="J95" s="223"/>
      <c r="K95" s="223"/>
      <c r="L95" s="223"/>
    </row>
    <row r="98" spans="1:3" ht="39.75" customHeight="1" x14ac:dyDescent="0.3">
      <c r="A98" s="562" t="s">
        <v>1612</v>
      </c>
      <c r="B98" s="562"/>
      <c r="C98" s="562"/>
    </row>
  </sheetData>
  <sheetProtection algorithmName="SHA-512" hashValue="OSEmLi78vSqbAusHa75g2KxIgN1dOBZ02qgGTJSOBmW+oQkzV5wKm3RsgSEFl+izXQ4jKk1JnvCcSu0rUSatcQ==" saltValue="pJosCAY8HmM/GtnfxTw55w==" spinCount="100000" sheet="1" objects="1" scenarios="1"/>
  <mergeCells count="53">
    <mergeCell ref="A98:C98"/>
    <mergeCell ref="B95:G95"/>
    <mergeCell ref="A86:A89"/>
    <mergeCell ref="E86:E89"/>
    <mergeCell ref="B93:G93"/>
    <mergeCell ref="F86:F89"/>
    <mergeCell ref="A66:A69"/>
    <mergeCell ref="E66:E85"/>
    <mergeCell ref="A70:A73"/>
    <mergeCell ref="A74:A77"/>
    <mergeCell ref="A78:A81"/>
    <mergeCell ref="A82:A85"/>
    <mergeCell ref="F66:F69"/>
    <mergeCell ref="F70:F73"/>
    <mergeCell ref="F74:F77"/>
    <mergeCell ref="F78:F81"/>
    <mergeCell ref="F82:F85"/>
    <mergeCell ref="A49:A52"/>
    <mergeCell ref="E49:E64"/>
    <mergeCell ref="A53:A56"/>
    <mergeCell ref="A57:A60"/>
    <mergeCell ref="A61:A64"/>
    <mergeCell ref="O9:BF9"/>
    <mergeCell ref="B12:G12"/>
    <mergeCell ref="E15:F15"/>
    <mergeCell ref="A16:A19"/>
    <mergeCell ref="E16:E47"/>
    <mergeCell ref="A20:A23"/>
    <mergeCell ref="A24:A27"/>
    <mergeCell ref="A28:A31"/>
    <mergeCell ref="A32:A35"/>
    <mergeCell ref="A36:A39"/>
    <mergeCell ref="A9:A10"/>
    <mergeCell ref="B9:G10"/>
    <mergeCell ref="A40:A43"/>
    <mergeCell ref="A44:A47"/>
    <mergeCell ref="F16:F19"/>
    <mergeCell ref="F20:F23"/>
    <mergeCell ref="A1:G1"/>
    <mergeCell ref="A2:G2"/>
    <mergeCell ref="A3:G3"/>
    <mergeCell ref="B5:G5"/>
    <mergeCell ref="B7:G7"/>
    <mergeCell ref="F24:F27"/>
    <mergeCell ref="F28:F31"/>
    <mergeCell ref="F32:F35"/>
    <mergeCell ref="F36:F39"/>
    <mergeCell ref="F40:F43"/>
    <mergeCell ref="F44:F47"/>
    <mergeCell ref="F49:F52"/>
    <mergeCell ref="F53:F56"/>
    <mergeCell ref="F57:F60"/>
    <mergeCell ref="F61:F6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1"/>
  <sheetViews>
    <sheetView topLeftCell="A40" zoomScale="59" zoomScaleNormal="59" workbookViewId="0">
      <selection activeCell="A51" sqref="A51:XFD51"/>
    </sheetView>
  </sheetViews>
  <sheetFormatPr baseColWidth="10" defaultColWidth="9.140625" defaultRowHeight="15" x14ac:dyDescent="0.3"/>
  <cols>
    <col min="1" max="1" width="41.140625" style="228" customWidth="1"/>
    <col min="2" max="2" width="83.140625" style="224" customWidth="1"/>
    <col min="3" max="3" width="31.7109375" style="224" customWidth="1"/>
    <col min="4" max="4" width="16.28515625" style="224" customWidth="1"/>
    <col min="5" max="5" width="9.5703125" style="224" customWidth="1"/>
    <col min="6" max="6" width="18.710937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26"/>
      <c r="E4" s="226"/>
      <c r="F4" s="226"/>
      <c r="G4" s="226"/>
    </row>
    <row r="5" spans="1:61" x14ac:dyDescent="0.3">
      <c r="A5" s="227" t="s">
        <v>3</v>
      </c>
      <c r="B5" s="646" t="s">
        <v>235</v>
      </c>
      <c r="C5" s="646"/>
      <c r="D5" s="646"/>
      <c r="E5" s="646"/>
      <c r="F5" s="646"/>
      <c r="G5" s="646"/>
    </row>
    <row r="6" spans="1:61" x14ac:dyDescent="0.3">
      <c r="B6" s="228"/>
      <c r="C6" s="228"/>
      <c r="D6" s="228"/>
      <c r="E6" s="228"/>
      <c r="F6" s="228"/>
      <c r="G6" s="229"/>
    </row>
    <row r="7" spans="1:61" ht="21.75" customHeight="1" x14ac:dyDescent="0.3">
      <c r="A7" s="5" t="s">
        <v>0</v>
      </c>
      <c r="B7" s="646" t="s">
        <v>236</v>
      </c>
      <c r="C7" s="646"/>
      <c r="D7" s="646"/>
      <c r="E7" s="646"/>
      <c r="F7" s="646"/>
      <c r="G7" s="646"/>
      <c r="H7" s="6"/>
      <c r="I7" s="6"/>
      <c r="J7" s="6"/>
      <c r="K7" s="6"/>
      <c r="L7" s="6"/>
      <c r="M7" s="6"/>
      <c r="N7" s="6"/>
      <c r="O7" s="6"/>
    </row>
    <row r="8" spans="1:61" x14ac:dyDescent="0.3">
      <c r="A8" s="6"/>
      <c r="B8" s="6"/>
      <c r="C8" s="6"/>
      <c r="D8" s="6"/>
      <c r="E8" s="6"/>
      <c r="F8" s="6"/>
      <c r="G8" s="229"/>
    </row>
    <row r="9" spans="1:61" s="8" customFormat="1" ht="13.5" customHeight="1" x14ac:dyDescent="0.3">
      <c r="A9" s="546" t="s">
        <v>6</v>
      </c>
      <c r="B9" s="648" t="s">
        <v>237</v>
      </c>
      <c r="C9" s="649"/>
      <c r="D9" s="649"/>
      <c r="E9" s="649"/>
      <c r="F9" s="649"/>
      <c r="G9" s="650"/>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24.6" customHeight="1" x14ac:dyDescent="0.3">
      <c r="A10" s="647"/>
      <c r="B10" s="651"/>
      <c r="C10" s="652"/>
      <c r="D10" s="652"/>
      <c r="E10" s="652"/>
      <c r="F10" s="652"/>
      <c r="G10" s="653"/>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181"/>
      <c r="AV10" s="181"/>
      <c r="AW10" s="181"/>
      <c r="AX10" s="181"/>
      <c r="AY10" s="181"/>
      <c r="AZ10" s="181"/>
      <c r="BA10" s="181"/>
      <c r="BB10" s="181"/>
      <c r="BC10" s="181"/>
      <c r="BD10" s="181"/>
      <c r="BE10" s="181"/>
      <c r="BF10" s="181"/>
    </row>
    <row r="11" spans="1:61" x14ac:dyDescent="0.3">
      <c r="A11" s="6"/>
      <c r="B11" s="6"/>
      <c r="C11" s="6"/>
      <c r="D11" s="6"/>
      <c r="E11" s="6"/>
      <c r="F11" s="6"/>
      <c r="G11" s="229"/>
    </row>
    <row r="12" spans="1:61" ht="22.5" customHeight="1" x14ac:dyDescent="0.3">
      <c r="A12" s="5" t="s">
        <v>1</v>
      </c>
      <c r="B12" s="646" t="s">
        <v>105</v>
      </c>
      <c r="C12" s="646"/>
      <c r="D12" s="646"/>
      <c r="E12" s="646"/>
      <c r="F12" s="646"/>
      <c r="G12" s="646"/>
    </row>
    <row r="13" spans="1:61" x14ac:dyDescent="0.3">
      <c r="A13" s="6"/>
      <c r="B13" s="6"/>
      <c r="C13" s="6"/>
      <c r="D13" s="6"/>
      <c r="E13" s="6"/>
      <c r="F13" s="6"/>
      <c r="G13" s="229"/>
    </row>
    <row r="14" spans="1:61" ht="15.75" thickBot="1" x14ac:dyDescent="0.35"/>
    <row r="15" spans="1:61" ht="66.599999999999994" customHeight="1" thickBot="1" x14ac:dyDescent="0.35">
      <c r="A15" s="231" t="s">
        <v>2</v>
      </c>
      <c r="B15" s="232" t="s">
        <v>7</v>
      </c>
      <c r="C15" s="232" t="s">
        <v>9</v>
      </c>
      <c r="D15" s="232" t="s">
        <v>5</v>
      </c>
      <c r="E15" s="568" t="s">
        <v>10</v>
      </c>
      <c r="F15" s="569"/>
      <c r="G15" s="233" t="s">
        <v>8</v>
      </c>
    </row>
    <row r="16" spans="1:61" s="14" customFormat="1" ht="192" customHeight="1" x14ac:dyDescent="0.25">
      <c r="A16" s="621" t="s">
        <v>238</v>
      </c>
      <c r="B16" s="176" t="s">
        <v>239</v>
      </c>
      <c r="C16" s="176" t="s">
        <v>240</v>
      </c>
      <c r="D16" s="176"/>
      <c r="E16" s="507" t="s">
        <v>241</v>
      </c>
      <c r="F16" s="31" t="s">
        <v>242</v>
      </c>
      <c r="G16" s="26"/>
      <c r="H16" s="13"/>
      <c r="I16" s="13"/>
      <c r="J16" s="13"/>
      <c r="K16" s="13"/>
      <c r="L16" s="13"/>
      <c r="M16" s="13"/>
      <c r="N16" s="13"/>
      <c r="O16" s="13"/>
      <c r="P16" s="13"/>
    </row>
    <row r="17" spans="1:16" s="14" customFormat="1" ht="258.75" customHeight="1" x14ac:dyDescent="0.25">
      <c r="A17" s="622"/>
      <c r="B17" s="177" t="s">
        <v>243</v>
      </c>
      <c r="C17" s="177" t="s">
        <v>244</v>
      </c>
      <c r="D17" s="177"/>
      <c r="E17" s="508"/>
      <c r="F17" s="32" t="s">
        <v>245</v>
      </c>
      <c r="G17" s="27"/>
      <c r="H17" s="13"/>
      <c r="I17" s="13"/>
      <c r="J17" s="13"/>
      <c r="K17" s="13"/>
      <c r="L17" s="13"/>
      <c r="M17" s="13"/>
      <c r="N17" s="13"/>
      <c r="O17" s="13"/>
      <c r="P17" s="13"/>
    </row>
    <row r="18" spans="1:16" s="14" customFormat="1" ht="107.45" customHeight="1" x14ac:dyDescent="0.25">
      <c r="A18" s="622"/>
      <c r="B18" s="16" t="s">
        <v>1490</v>
      </c>
      <c r="C18" s="15" t="s">
        <v>246</v>
      </c>
      <c r="D18" s="177"/>
      <c r="E18" s="508"/>
      <c r="F18" s="32" t="s">
        <v>247</v>
      </c>
      <c r="G18" s="27"/>
      <c r="H18" s="13"/>
      <c r="I18" s="13"/>
      <c r="J18" s="13"/>
      <c r="K18" s="13"/>
      <c r="L18" s="13"/>
      <c r="M18" s="13"/>
      <c r="N18" s="13"/>
      <c r="O18" s="13"/>
      <c r="P18" s="13"/>
    </row>
    <row r="19" spans="1:16" s="14" customFormat="1" ht="130.5" customHeight="1" thickBot="1" x14ac:dyDescent="0.3">
      <c r="A19" s="623"/>
      <c r="B19" s="20" t="s">
        <v>248</v>
      </c>
      <c r="C19" s="178" t="s">
        <v>249</v>
      </c>
      <c r="D19" s="178"/>
      <c r="E19" s="509"/>
      <c r="F19" s="33" t="s">
        <v>1341</v>
      </c>
      <c r="G19" s="28"/>
      <c r="H19" s="13">
        <v>10</v>
      </c>
      <c r="I19" s="13"/>
      <c r="J19" s="13"/>
      <c r="K19" s="13"/>
      <c r="L19" s="13"/>
      <c r="M19" s="13"/>
      <c r="N19" s="13"/>
      <c r="O19" s="13"/>
      <c r="P19" s="13"/>
    </row>
    <row r="20" spans="1:16" s="14" customFormat="1" ht="50.1" customHeight="1" x14ac:dyDescent="0.25">
      <c r="A20" s="627" t="s">
        <v>250</v>
      </c>
      <c r="B20" s="17" t="s">
        <v>251</v>
      </c>
      <c r="C20" s="179" t="s">
        <v>252</v>
      </c>
      <c r="D20" s="179"/>
      <c r="E20" s="530" t="s">
        <v>253</v>
      </c>
      <c r="F20" s="66" t="s">
        <v>254</v>
      </c>
      <c r="G20" s="29"/>
      <c r="H20" s="13"/>
      <c r="I20" s="13"/>
      <c r="J20" s="13"/>
      <c r="K20" s="13"/>
      <c r="L20" s="13"/>
      <c r="M20" s="13"/>
      <c r="N20" s="13"/>
      <c r="O20" s="13"/>
      <c r="P20" s="13"/>
    </row>
    <row r="21" spans="1:16" s="14" customFormat="1" ht="90.75" customHeight="1" x14ac:dyDescent="0.25">
      <c r="A21" s="622"/>
      <c r="B21" s="16" t="s">
        <v>255</v>
      </c>
      <c r="C21" s="177" t="s">
        <v>256</v>
      </c>
      <c r="D21" s="177"/>
      <c r="E21" s="508"/>
      <c r="F21" s="32" t="s">
        <v>257</v>
      </c>
      <c r="G21" s="27"/>
      <c r="H21" s="13"/>
      <c r="I21" s="13"/>
      <c r="J21" s="13"/>
      <c r="K21" s="13"/>
      <c r="L21" s="13"/>
      <c r="M21" s="13"/>
      <c r="N21" s="13"/>
      <c r="O21" s="13"/>
      <c r="P21" s="13"/>
    </row>
    <row r="22" spans="1:16" s="14" customFormat="1" ht="83.25" customHeight="1" x14ac:dyDescent="0.25">
      <c r="A22" s="622"/>
      <c r="B22" s="16" t="s">
        <v>258</v>
      </c>
      <c r="C22" s="15" t="s">
        <v>259</v>
      </c>
      <c r="D22" s="177"/>
      <c r="E22" s="508"/>
      <c r="F22" s="32" t="s">
        <v>273</v>
      </c>
      <c r="G22" s="27"/>
      <c r="H22" s="13"/>
      <c r="I22" s="13"/>
      <c r="J22" s="13"/>
      <c r="K22" s="13"/>
      <c r="L22" s="13"/>
      <c r="M22" s="13"/>
      <c r="N22" s="13"/>
      <c r="O22" s="13"/>
      <c r="P22" s="13"/>
    </row>
    <row r="23" spans="1:16" s="14" customFormat="1" ht="120.6" customHeight="1" thickBot="1" x14ac:dyDescent="0.3">
      <c r="A23" s="628"/>
      <c r="B23" s="21" t="s">
        <v>260</v>
      </c>
      <c r="C23" s="180"/>
      <c r="D23" s="180"/>
      <c r="E23" s="531"/>
      <c r="F23" s="34" t="s">
        <v>1342</v>
      </c>
      <c r="G23" s="30"/>
      <c r="H23" s="13">
        <v>12.75</v>
      </c>
      <c r="I23" s="13"/>
      <c r="J23" s="13"/>
      <c r="K23" s="13"/>
      <c r="L23" s="13"/>
      <c r="M23" s="13"/>
      <c r="N23" s="13"/>
      <c r="O23" s="13"/>
      <c r="P23" s="13"/>
    </row>
    <row r="24" spans="1:16" s="14" customFormat="1" ht="54.6" customHeight="1" x14ac:dyDescent="0.25">
      <c r="A24" s="621" t="s">
        <v>261</v>
      </c>
      <c r="B24" s="19" t="s">
        <v>262</v>
      </c>
      <c r="C24" s="176"/>
      <c r="D24" s="176"/>
      <c r="E24" s="507" t="s">
        <v>263</v>
      </c>
      <c r="F24" s="31" t="s">
        <v>53</v>
      </c>
      <c r="G24" s="26"/>
      <c r="H24" s="13"/>
      <c r="I24" s="13"/>
      <c r="J24" s="13"/>
      <c r="K24" s="13"/>
      <c r="L24" s="13"/>
      <c r="M24" s="13"/>
      <c r="N24" s="13"/>
      <c r="O24" s="13"/>
      <c r="P24" s="13"/>
    </row>
    <row r="25" spans="1:16" s="14" customFormat="1" ht="20.45" customHeight="1" x14ac:dyDescent="0.25">
      <c r="A25" s="622"/>
      <c r="B25" s="16" t="s">
        <v>149</v>
      </c>
      <c r="C25" s="177"/>
      <c r="D25" s="177"/>
      <c r="E25" s="508"/>
      <c r="F25" s="32" t="s">
        <v>11</v>
      </c>
      <c r="G25" s="27"/>
      <c r="H25" s="13"/>
      <c r="I25" s="13"/>
      <c r="J25" s="13"/>
      <c r="K25" s="13"/>
      <c r="L25" s="13"/>
      <c r="M25" s="13"/>
      <c r="N25" s="13"/>
      <c r="O25" s="13"/>
      <c r="P25" s="13"/>
    </row>
    <row r="26" spans="1:16" s="14" customFormat="1" ht="65.45" customHeight="1" x14ac:dyDescent="0.25">
      <c r="A26" s="622"/>
      <c r="B26" s="16" t="s">
        <v>264</v>
      </c>
      <c r="C26" s="15"/>
      <c r="D26" s="177"/>
      <c r="E26" s="508"/>
      <c r="F26" s="32" t="s">
        <v>247</v>
      </c>
      <c r="G26" s="27"/>
      <c r="H26" s="13"/>
      <c r="I26" s="13"/>
      <c r="J26" s="13"/>
      <c r="K26" s="13"/>
      <c r="L26" s="13"/>
      <c r="M26" s="13"/>
      <c r="N26" s="13"/>
      <c r="O26" s="13"/>
      <c r="P26" s="13"/>
    </row>
    <row r="27" spans="1:16" s="14" customFormat="1" ht="116.1" customHeight="1" thickBot="1" x14ac:dyDescent="0.3">
      <c r="A27" s="623"/>
      <c r="B27" s="20" t="s">
        <v>266</v>
      </c>
      <c r="C27" s="178" t="s">
        <v>267</v>
      </c>
      <c r="D27" s="178"/>
      <c r="E27" s="509"/>
      <c r="F27" s="33" t="s">
        <v>265</v>
      </c>
      <c r="G27" s="28"/>
      <c r="H27" s="13">
        <v>10</v>
      </c>
      <c r="I27" s="13"/>
      <c r="J27" s="13"/>
      <c r="K27" s="13"/>
      <c r="L27" s="13"/>
      <c r="M27" s="13"/>
      <c r="N27" s="13"/>
      <c r="O27" s="13"/>
      <c r="P27" s="13"/>
    </row>
    <row r="28" spans="1:16" s="14" customFormat="1" ht="73.5" customHeight="1" x14ac:dyDescent="0.25">
      <c r="A28" s="627" t="s">
        <v>268</v>
      </c>
      <c r="B28" s="17" t="s">
        <v>269</v>
      </c>
      <c r="C28" s="221" t="s">
        <v>259</v>
      </c>
      <c r="D28" s="179"/>
      <c r="E28" s="530" t="s">
        <v>270</v>
      </c>
      <c r="F28" s="66" t="s">
        <v>271</v>
      </c>
      <c r="G28" s="29"/>
      <c r="H28" s="13"/>
      <c r="I28" s="13"/>
      <c r="J28" s="13"/>
      <c r="K28" s="13"/>
      <c r="L28" s="13"/>
      <c r="M28" s="13"/>
      <c r="N28" s="13"/>
      <c r="O28" s="13"/>
      <c r="P28" s="13"/>
    </row>
    <row r="29" spans="1:16" s="14" customFormat="1" ht="72" customHeight="1" x14ac:dyDescent="0.25">
      <c r="A29" s="622"/>
      <c r="B29" s="16" t="s">
        <v>272</v>
      </c>
      <c r="C29" s="177"/>
      <c r="D29" s="177"/>
      <c r="E29" s="508"/>
      <c r="F29" s="32" t="s">
        <v>273</v>
      </c>
      <c r="G29" s="27"/>
      <c r="H29" s="13"/>
      <c r="I29" s="13"/>
      <c r="J29" s="13"/>
      <c r="K29" s="13"/>
      <c r="L29" s="13"/>
      <c r="M29" s="13"/>
      <c r="N29" s="13"/>
      <c r="O29" s="13"/>
      <c r="P29" s="13"/>
    </row>
    <row r="30" spans="1:16" s="14" customFormat="1" ht="71.099999999999994" customHeight="1" x14ac:dyDescent="0.25">
      <c r="A30" s="622"/>
      <c r="B30" s="16" t="s">
        <v>274</v>
      </c>
      <c r="C30" s="15"/>
      <c r="D30" s="177"/>
      <c r="E30" s="508"/>
      <c r="F30" s="32" t="s">
        <v>265</v>
      </c>
      <c r="G30" s="27"/>
      <c r="H30" s="13"/>
      <c r="I30" s="13"/>
      <c r="J30" s="13"/>
      <c r="K30" s="13"/>
      <c r="L30" s="13"/>
      <c r="M30" s="13"/>
      <c r="N30" s="13"/>
      <c r="O30" s="13"/>
      <c r="P30" s="13"/>
    </row>
    <row r="31" spans="1:16" s="14" customFormat="1" ht="59.1" customHeight="1" thickBot="1" x14ac:dyDescent="0.3">
      <c r="A31" s="628"/>
      <c r="B31" s="21" t="s">
        <v>275</v>
      </c>
      <c r="C31" s="180"/>
      <c r="D31" s="180"/>
      <c r="E31" s="531"/>
      <c r="F31" s="34" t="s">
        <v>11</v>
      </c>
      <c r="G31" s="30"/>
      <c r="H31" s="13">
        <v>10</v>
      </c>
      <c r="I31" s="13"/>
      <c r="J31" s="13"/>
      <c r="K31" s="13"/>
      <c r="L31" s="13"/>
      <c r="M31" s="13"/>
      <c r="N31" s="13"/>
      <c r="O31" s="13"/>
      <c r="P31" s="13"/>
    </row>
    <row r="32" spans="1:16" s="14" customFormat="1" ht="39.6" customHeight="1" x14ac:dyDescent="0.25">
      <c r="A32" s="621" t="s">
        <v>276</v>
      </c>
      <c r="B32" s="67" t="s">
        <v>277</v>
      </c>
      <c r="C32" s="176"/>
      <c r="D32" s="176"/>
      <c r="E32" s="507" t="s">
        <v>241</v>
      </c>
      <c r="F32" s="31" t="s">
        <v>257</v>
      </c>
      <c r="G32" s="26"/>
      <c r="H32" s="13"/>
      <c r="I32" s="13"/>
      <c r="J32" s="13"/>
      <c r="K32" s="13"/>
      <c r="L32" s="13"/>
      <c r="M32" s="13"/>
      <c r="N32" s="13"/>
      <c r="O32" s="13"/>
      <c r="P32" s="13"/>
    </row>
    <row r="33" spans="1:16" s="14" customFormat="1" ht="34.5" customHeight="1" x14ac:dyDescent="0.25">
      <c r="A33" s="622"/>
      <c r="B33" s="16" t="s">
        <v>278</v>
      </c>
      <c r="C33" s="177"/>
      <c r="D33" s="177"/>
      <c r="E33" s="508"/>
      <c r="F33" s="32" t="s">
        <v>11</v>
      </c>
      <c r="G33" s="27"/>
      <c r="H33" s="13"/>
      <c r="I33" s="13"/>
      <c r="J33" s="13"/>
      <c r="K33" s="13"/>
      <c r="L33" s="13"/>
      <c r="M33" s="13"/>
      <c r="N33" s="13"/>
      <c r="O33" s="13"/>
      <c r="P33" s="13"/>
    </row>
    <row r="34" spans="1:16" s="14" customFormat="1" ht="38.450000000000003" customHeight="1" x14ac:dyDescent="0.25">
      <c r="A34" s="622"/>
      <c r="B34" s="16" t="s">
        <v>150</v>
      </c>
      <c r="C34" s="15"/>
      <c r="D34" s="177"/>
      <c r="E34" s="508"/>
      <c r="F34" s="32" t="s">
        <v>11</v>
      </c>
      <c r="G34" s="27"/>
      <c r="H34" s="13"/>
      <c r="I34" s="13"/>
      <c r="J34" s="13"/>
      <c r="K34" s="13"/>
      <c r="L34" s="13"/>
      <c r="M34" s="13"/>
      <c r="N34" s="13"/>
      <c r="O34" s="13"/>
      <c r="P34" s="13"/>
    </row>
    <row r="35" spans="1:16" s="14" customFormat="1" ht="158.44999999999999" customHeight="1" thickBot="1" x14ac:dyDescent="0.3">
      <c r="A35" s="623"/>
      <c r="B35" s="20" t="s">
        <v>279</v>
      </c>
      <c r="C35" s="178" t="s">
        <v>280</v>
      </c>
      <c r="D35" s="178"/>
      <c r="E35" s="509"/>
      <c r="F35" s="33" t="s">
        <v>281</v>
      </c>
      <c r="G35" s="28"/>
      <c r="H35" s="13">
        <v>15</v>
      </c>
      <c r="I35" s="13"/>
      <c r="J35" s="13"/>
      <c r="K35" s="13"/>
      <c r="L35" s="13"/>
      <c r="M35" s="13"/>
      <c r="N35" s="13"/>
      <c r="O35" s="13"/>
      <c r="P35" s="13"/>
    </row>
    <row r="36" spans="1:16" s="14" customFormat="1" ht="36.950000000000003" customHeight="1" x14ac:dyDescent="0.25">
      <c r="A36" s="627" t="s">
        <v>282</v>
      </c>
      <c r="B36" s="50" t="s">
        <v>283</v>
      </c>
      <c r="C36" s="179"/>
      <c r="D36" s="179"/>
      <c r="E36" s="530" t="s">
        <v>284</v>
      </c>
      <c r="F36" s="66" t="s">
        <v>50</v>
      </c>
      <c r="G36" s="29"/>
      <c r="H36" s="13"/>
      <c r="I36" s="13"/>
      <c r="J36" s="13"/>
      <c r="K36" s="13"/>
      <c r="L36" s="13"/>
      <c r="M36" s="13"/>
      <c r="N36" s="13"/>
      <c r="O36" s="13"/>
      <c r="P36" s="13"/>
    </row>
    <row r="37" spans="1:16" s="14" customFormat="1" ht="93.75" customHeight="1" x14ac:dyDescent="0.25">
      <c r="A37" s="622"/>
      <c r="B37" s="16" t="s">
        <v>285</v>
      </c>
      <c r="C37" s="177" t="s">
        <v>286</v>
      </c>
      <c r="D37" s="177"/>
      <c r="E37" s="508"/>
      <c r="F37" s="32" t="s">
        <v>265</v>
      </c>
      <c r="G37" s="27"/>
      <c r="H37" s="13">
        <v>10</v>
      </c>
      <c r="I37" s="13"/>
      <c r="J37" s="13"/>
      <c r="K37" s="13"/>
      <c r="L37" s="13"/>
      <c r="M37" s="13"/>
      <c r="N37" s="13"/>
      <c r="O37" s="13"/>
      <c r="P37" s="13"/>
    </row>
    <row r="38" spans="1:16" s="14" customFormat="1" ht="35.1" customHeight="1" x14ac:dyDescent="0.25">
      <c r="A38" s="622"/>
      <c r="B38" s="16" t="s">
        <v>287</v>
      </c>
      <c r="C38" s="15"/>
      <c r="D38" s="177"/>
      <c r="E38" s="508"/>
      <c r="F38" s="32" t="s">
        <v>11</v>
      </c>
      <c r="G38" s="27"/>
      <c r="H38" s="13"/>
      <c r="I38" s="13"/>
      <c r="J38" s="13"/>
      <c r="K38" s="13"/>
      <c r="L38" s="13"/>
      <c r="M38" s="13"/>
      <c r="N38" s="13"/>
      <c r="O38" s="13"/>
      <c r="P38" s="13"/>
    </row>
    <row r="39" spans="1:16" s="14" customFormat="1" ht="41.45" customHeight="1" thickBot="1" x14ac:dyDescent="0.3">
      <c r="A39" s="628"/>
      <c r="B39" s="21" t="s">
        <v>151</v>
      </c>
      <c r="C39" s="180"/>
      <c r="D39" s="180"/>
      <c r="E39" s="531"/>
      <c r="F39" s="34" t="s">
        <v>11</v>
      </c>
      <c r="G39" s="30"/>
      <c r="H39" s="13"/>
      <c r="I39" s="13"/>
      <c r="J39" s="13"/>
      <c r="K39" s="13"/>
      <c r="L39" s="13"/>
      <c r="M39" s="13"/>
      <c r="N39" s="13"/>
      <c r="O39" s="13"/>
      <c r="P39" s="13"/>
    </row>
    <row r="40" spans="1:16" s="14" customFormat="1" ht="67.5" customHeight="1" thickBot="1" x14ac:dyDescent="0.3">
      <c r="A40" s="621" t="s">
        <v>288</v>
      </c>
      <c r="B40" s="19" t="s">
        <v>289</v>
      </c>
      <c r="C40" s="178" t="s">
        <v>290</v>
      </c>
      <c r="D40" s="176"/>
      <c r="E40" s="507" t="s">
        <v>291</v>
      </c>
      <c r="F40" s="31" t="s">
        <v>292</v>
      </c>
      <c r="G40" s="26"/>
      <c r="H40" s="13"/>
      <c r="I40" s="13"/>
      <c r="J40" s="13"/>
      <c r="K40" s="13"/>
      <c r="L40" s="13"/>
      <c r="M40" s="13"/>
      <c r="N40" s="13"/>
      <c r="O40" s="13"/>
      <c r="P40" s="13"/>
    </row>
    <row r="41" spans="1:16" s="14" customFormat="1" ht="48.95" customHeight="1" x14ac:dyDescent="0.25">
      <c r="A41" s="622"/>
      <c r="B41" s="16" t="s">
        <v>293</v>
      </c>
      <c r="C41" s="177"/>
      <c r="D41" s="177"/>
      <c r="E41" s="508"/>
      <c r="F41" s="32" t="s">
        <v>11</v>
      </c>
      <c r="G41" s="27"/>
      <c r="H41" s="13"/>
      <c r="I41" s="13"/>
      <c r="J41" s="13"/>
      <c r="K41" s="13"/>
      <c r="L41" s="13"/>
      <c r="M41" s="13"/>
      <c r="N41" s="13"/>
      <c r="O41" s="13"/>
      <c r="P41" s="13"/>
    </row>
    <row r="42" spans="1:16" s="14" customFormat="1" ht="42.95" customHeight="1" x14ac:dyDescent="0.25">
      <c r="A42" s="622"/>
      <c r="B42" s="16" t="s">
        <v>294</v>
      </c>
      <c r="C42" s="15"/>
      <c r="D42" s="177"/>
      <c r="E42" s="508"/>
      <c r="F42" s="32" t="s">
        <v>11</v>
      </c>
      <c r="G42" s="27"/>
      <c r="H42" s="13"/>
      <c r="I42" s="13"/>
      <c r="J42" s="13"/>
      <c r="K42" s="13"/>
      <c r="L42" s="13"/>
      <c r="M42" s="13"/>
      <c r="N42" s="13"/>
      <c r="O42" s="13"/>
      <c r="P42" s="13"/>
    </row>
    <row r="43" spans="1:16" s="14" customFormat="1" ht="90" customHeight="1" thickBot="1" x14ac:dyDescent="0.3">
      <c r="A43" s="623"/>
      <c r="B43" s="20" t="s">
        <v>295</v>
      </c>
      <c r="C43" s="178" t="s">
        <v>290</v>
      </c>
      <c r="D43" s="178"/>
      <c r="E43" s="509"/>
      <c r="F43" s="33" t="s">
        <v>265</v>
      </c>
      <c r="G43" s="28"/>
      <c r="H43" s="13">
        <v>10</v>
      </c>
      <c r="I43" s="13"/>
      <c r="J43" s="13"/>
      <c r="K43" s="13"/>
      <c r="L43" s="13"/>
      <c r="M43" s="13"/>
      <c r="N43" s="13"/>
      <c r="O43" s="13"/>
      <c r="P43" s="13"/>
    </row>
    <row r="44" spans="1:16" s="14" customFormat="1" x14ac:dyDescent="0.25">
      <c r="A44" s="62"/>
      <c r="G44" s="13"/>
      <c r="H44" s="13">
        <f>SUM(H16:H43)</f>
        <v>77.75</v>
      </c>
      <c r="I44" s="13"/>
      <c r="J44" s="13"/>
      <c r="K44" s="13"/>
      <c r="L44" s="13"/>
      <c r="M44" s="13"/>
      <c r="N44" s="13"/>
      <c r="O44" s="13"/>
      <c r="P44" s="13"/>
    </row>
    <row r="45" spans="1:16" s="14" customFormat="1" x14ac:dyDescent="0.25">
      <c r="A45" s="62"/>
      <c r="G45" s="13"/>
      <c r="H45" s="13"/>
      <c r="I45" s="13"/>
      <c r="J45" s="13"/>
      <c r="K45" s="13"/>
      <c r="L45" s="13"/>
      <c r="M45" s="13"/>
      <c r="N45" s="13"/>
      <c r="O45" s="13"/>
      <c r="P45" s="13"/>
    </row>
    <row r="47" spans="1:16" x14ac:dyDescent="0.3">
      <c r="A47" s="228" t="s">
        <v>233</v>
      </c>
      <c r="B47" s="570"/>
      <c r="C47" s="570"/>
      <c r="D47" s="570"/>
      <c r="E47" s="570"/>
      <c r="F47" s="570"/>
      <c r="G47" s="570"/>
    </row>
    <row r="48" spans="1:16" x14ac:dyDescent="0.3">
      <c r="B48" s="235"/>
      <c r="C48" s="235"/>
      <c r="D48" s="235"/>
      <c r="E48" s="235"/>
      <c r="F48" s="235"/>
      <c r="G48" s="235"/>
    </row>
    <row r="49" spans="1:16" x14ac:dyDescent="0.3">
      <c r="A49" s="228" t="s">
        <v>234</v>
      </c>
      <c r="B49" s="654">
        <v>0.77749999999999997</v>
      </c>
      <c r="C49" s="572"/>
      <c r="D49" s="572"/>
      <c r="E49" s="572"/>
      <c r="F49" s="572"/>
      <c r="G49" s="572"/>
    </row>
    <row r="51" spans="1:16" s="4" customFormat="1" ht="39.75" customHeight="1" x14ac:dyDescent="0.3">
      <c r="A51" s="562" t="s">
        <v>1612</v>
      </c>
      <c r="B51" s="562"/>
      <c r="C51" s="562"/>
      <c r="G51" s="3"/>
      <c r="H51" s="3"/>
      <c r="I51" s="3"/>
      <c r="J51" s="3"/>
      <c r="K51" s="3"/>
      <c r="L51" s="3"/>
      <c r="M51" s="3"/>
      <c r="N51" s="3"/>
      <c r="O51" s="3"/>
      <c r="P51" s="3"/>
    </row>
  </sheetData>
  <sheetProtection algorithmName="SHA-512" hashValue="N5mHInJwQeEbn67Elli3kxSdoDYKtn0Qr2B5sfvvKnOm+GBxoG+ViclBXtxII9+kxC3P9fSoz+iTgrZMX8ZxbA==" saltValue="1PZn5xBo11n4qe4czjJWGw==" spinCount="100000" sheet="1" objects="1" scenarios="1"/>
  <mergeCells count="27">
    <mergeCell ref="A51:C51"/>
    <mergeCell ref="B49:G49"/>
    <mergeCell ref="A24:A27"/>
    <mergeCell ref="E24:E27"/>
    <mergeCell ref="A28:A31"/>
    <mergeCell ref="E28:E31"/>
    <mergeCell ref="A32:A35"/>
    <mergeCell ref="E32:E35"/>
    <mergeCell ref="A36:A39"/>
    <mergeCell ref="E36:E39"/>
    <mergeCell ref="A40:A43"/>
    <mergeCell ref="E40:E43"/>
    <mergeCell ref="B47:G47"/>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22" r:id="rId1"/>
    <hyperlink ref="C28"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7"/>
  <sheetViews>
    <sheetView topLeftCell="A16" workbookViewId="0">
      <selection activeCell="A16" sqref="A16:A19"/>
    </sheetView>
  </sheetViews>
  <sheetFormatPr baseColWidth="10" defaultColWidth="9.140625" defaultRowHeight="16.5" x14ac:dyDescent="0.3"/>
  <cols>
    <col min="1" max="1" width="41.140625" style="47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45</v>
      </c>
      <c r="B3" s="616"/>
      <c r="C3" s="616"/>
      <c r="D3" s="616"/>
      <c r="E3" s="616"/>
      <c r="F3" s="616"/>
      <c r="G3" s="616"/>
    </row>
    <row r="4" spans="1:61" s="1" customFormat="1" ht="20.25" customHeight="1" x14ac:dyDescent="0.35">
      <c r="A4" s="25"/>
      <c r="B4" s="470"/>
      <c r="C4" s="470"/>
      <c r="D4" s="470"/>
      <c r="E4" s="470"/>
      <c r="F4" s="470"/>
      <c r="G4" s="470"/>
    </row>
    <row r="5" spans="1:61" x14ac:dyDescent="0.3">
      <c r="A5" s="10" t="s">
        <v>3</v>
      </c>
      <c r="B5" s="617" t="s">
        <v>1789</v>
      </c>
      <c r="C5" s="617"/>
      <c r="D5" s="617"/>
      <c r="E5" s="617"/>
      <c r="F5" s="617"/>
      <c r="G5" s="617"/>
    </row>
    <row r="6" spans="1:61" x14ac:dyDescent="0.3">
      <c r="B6" s="471"/>
      <c r="C6" s="471"/>
      <c r="D6" s="471"/>
      <c r="E6" s="471"/>
      <c r="F6" s="471"/>
      <c r="G6" s="12"/>
    </row>
    <row r="7" spans="1:61" ht="21.75" customHeight="1" x14ac:dyDescent="0.3">
      <c r="A7" s="5" t="s">
        <v>0</v>
      </c>
      <c r="B7" s="617" t="s">
        <v>1790</v>
      </c>
      <c r="C7" s="617"/>
      <c r="D7" s="617"/>
      <c r="E7" s="617"/>
      <c r="F7" s="617"/>
      <c r="G7" s="617"/>
      <c r="H7" s="6"/>
      <c r="I7" s="6"/>
      <c r="J7" s="6"/>
      <c r="K7" s="6"/>
      <c r="L7" s="6"/>
      <c r="M7" s="6"/>
      <c r="N7" s="6"/>
      <c r="O7" s="6"/>
    </row>
    <row r="8" spans="1:61" x14ac:dyDescent="0.3">
      <c r="A8" s="6"/>
      <c r="B8" s="6"/>
      <c r="C8" s="6"/>
      <c r="D8" s="6"/>
      <c r="E8" s="6"/>
      <c r="F8" s="6"/>
      <c r="G8" s="12"/>
    </row>
    <row r="9" spans="1:61" s="8" customFormat="1" ht="13.5" customHeight="1" x14ac:dyDescent="0.3">
      <c r="A9" s="546" t="s">
        <v>6</v>
      </c>
      <c r="B9" s="655" t="s">
        <v>1791</v>
      </c>
      <c r="C9" s="656"/>
      <c r="D9" s="656"/>
      <c r="E9" s="656"/>
      <c r="F9" s="656"/>
      <c r="G9" s="657"/>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29"/>
      <c r="B10" s="658"/>
      <c r="C10" s="659"/>
      <c r="D10" s="659"/>
      <c r="E10" s="659"/>
      <c r="F10" s="659"/>
      <c r="G10" s="66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68"/>
      <c r="AV10" s="468"/>
      <c r="AW10" s="468"/>
      <c r="AX10" s="468"/>
      <c r="AY10" s="468"/>
      <c r="AZ10" s="468"/>
      <c r="BA10" s="468"/>
      <c r="BB10" s="468"/>
      <c r="BC10" s="468"/>
      <c r="BD10" s="468"/>
      <c r="BE10" s="468"/>
      <c r="BF10" s="468"/>
    </row>
    <row r="11" spans="1:61" x14ac:dyDescent="0.3">
      <c r="A11" s="6"/>
      <c r="B11" s="6"/>
      <c r="C11" s="6"/>
      <c r="D11" s="6"/>
      <c r="E11" s="6"/>
      <c r="F11" s="6"/>
      <c r="G11" s="12"/>
    </row>
    <row r="12" spans="1:61" ht="22.5" customHeight="1" x14ac:dyDescent="0.3">
      <c r="A12" s="5" t="s">
        <v>1</v>
      </c>
      <c r="B12" s="617" t="s">
        <v>1792</v>
      </c>
      <c r="C12" s="617"/>
      <c r="D12" s="617"/>
      <c r="E12" s="617"/>
      <c r="F12" s="617"/>
      <c r="G12" s="617"/>
    </row>
    <row r="13" spans="1:61" x14ac:dyDescent="0.3">
      <c r="A13" s="6"/>
      <c r="B13" s="6"/>
      <c r="C13" s="6"/>
      <c r="D13" s="6"/>
      <c r="E13" s="6"/>
      <c r="F13" s="6"/>
      <c r="G13" s="12"/>
    </row>
    <row r="14" spans="1:61" ht="17.25" thickBot="1" x14ac:dyDescent="0.35"/>
    <row r="15" spans="1:61" ht="99.75" customHeight="1" thickBot="1" x14ac:dyDescent="0.35">
      <c r="A15" s="22" t="s">
        <v>2</v>
      </c>
      <c r="B15" s="23" t="s">
        <v>7</v>
      </c>
      <c r="C15" s="23" t="s">
        <v>9</v>
      </c>
      <c r="D15" s="23" t="s">
        <v>5</v>
      </c>
      <c r="E15" s="619" t="s">
        <v>10</v>
      </c>
      <c r="F15" s="620"/>
      <c r="G15" s="24" t="s">
        <v>8</v>
      </c>
    </row>
    <row r="16" spans="1:61" s="14" customFormat="1" ht="123.75" customHeight="1" x14ac:dyDescent="0.25">
      <c r="A16" s="621" t="s">
        <v>1793</v>
      </c>
      <c r="B16" s="19" t="s">
        <v>1794</v>
      </c>
      <c r="C16" s="462"/>
      <c r="D16" s="462"/>
      <c r="E16" s="507" t="s">
        <v>1795</v>
      </c>
      <c r="F16" s="501" t="s">
        <v>257</v>
      </c>
      <c r="G16" s="26"/>
      <c r="H16" s="13"/>
      <c r="I16" s="13"/>
      <c r="J16" s="13"/>
      <c r="K16" s="13"/>
      <c r="L16" s="13"/>
      <c r="M16" s="13"/>
      <c r="N16" s="13"/>
      <c r="O16" s="13"/>
      <c r="P16" s="13"/>
    </row>
    <row r="17" spans="1:16" s="14" customFormat="1" ht="24" customHeight="1" x14ac:dyDescent="0.25">
      <c r="A17" s="622"/>
      <c r="B17" s="467" t="s">
        <v>149</v>
      </c>
      <c r="C17" s="463"/>
      <c r="D17" s="463"/>
      <c r="E17" s="508"/>
      <c r="F17" s="502"/>
      <c r="G17" s="27"/>
      <c r="H17" s="13"/>
      <c r="I17" s="13"/>
      <c r="J17" s="13"/>
      <c r="K17" s="13"/>
      <c r="L17" s="13"/>
      <c r="M17" s="13"/>
      <c r="N17" s="13"/>
      <c r="O17" s="13"/>
      <c r="P17" s="13"/>
    </row>
    <row r="18" spans="1:16" s="14" customFormat="1" ht="21" customHeight="1" x14ac:dyDescent="0.25">
      <c r="A18" s="622"/>
      <c r="B18" s="467" t="s">
        <v>150</v>
      </c>
      <c r="C18" s="15"/>
      <c r="D18" s="463"/>
      <c r="E18" s="508"/>
      <c r="F18" s="502"/>
      <c r="G18" s="27"/>
      <c r="H18" s="13"/>
      <c r="I18" s="13"/>
      <c r="J18" s="13"/>
      <c r="K18" s="13"/>
      <c r="L18" s="13"/>
      <c r="M18" s="13"/>
      <c r="N18" s="13"/>
      <c r="O18" s="13"/>
      <c r="P18" s="13"/>
    </row>
    <row r="19" spans="1:16" s="14" customFormat="1" ht="47.25" customHeight="1" thickBot="1" x14ac:dyDescent="0.3">
      <c r="A19" s="623"/>
      <c r="B19" s="20" t="s">
        <v>151</v>
      </c>
      <c r="C19" s="464"/>
      <c r="D19" s="464"/>
      <c r="E19" s="509"/>
      <c r="F19" s="503"/>
      <c r="G19" s="28"/>
      <c r="H19" s="13"/>
      <c r="I19" s="13"/>
      <c r="J19" s="13"/>
      <c r="K19" s="13"/>
      <c r="L19" s="13"/>
      <c r="M19" s="13"/>
      <c r="N19" s="13"/>
      <c r="O19" s="13"/>
      <c r="P19" s="13"/>
    </row>
    <row r="20" spans="1:16" s="14" customFormat="1" ht="109.5" customHeight="1" x14ac:dyDescent="0.25">
      <c r="A20" s="627" t="s">
        <v>1796</v>
      </c>
      <c r="B20" s="17" t="s">
        <v>1797</v>
      </c>
      <c r="C20" s="465"/>
      <c r="D20" s="465"/>
      <c r="E20" s="507" t="s">
        <v>1795</v>
      </c>
      <c r="F20" s="501" t="s">
        <v>1798</v>
      </c>
      <c r="G20" s="29"/>
      <c r="H20" s="13"/>
      <c r="I20" s="13"/>
      <c r="J20" s="13"/>
      <c r="K20" s="13"/>
      <c r="L20" s="13"/>
      <c r="M20" s="13"/>
      <c r="N20" s="13"/>
      <c r="O20" s="13"/>
      <c r="P20" s="13"/>
    </row>
    <row r="21" spans="1:16" s="14" customFormat="1" ht="264.75" customHeight="1" thickBot="1" x14ac:dyDescent="0.3">
      <c r="A21" s="622"/>
      <c r="B21" s="467" t="s">
        <v>1799</v>
      </c>
      <c r="C21" s="15" t="s">
        <v>1800</v>
      </c>
      <c r="D21" s="463"/>
      <c r="E21" s="508"/>
      <c r="F21" s="502"/>
      <c r="G21" s="27"/>
      <c r="H21" s="13"/>
      <c r="I21" s="13"/>
      <c r="J21" s="13"/>
      <c r="K21" s="13"/>
      <c r="L21" s="13"/>
      <c r="M21" s="13"/>
      <c r="N21" s="13"/>
      <c r="O21" s="13"/>
      <c r="P21" s="13"/>
    </row>
    <row r="22" spans="1:16" s="14" customFormat="1" ht="90" customHeight="1" x14ac:dyDescent="0.25">
      <c r="A22" s="621" t="s">
        <v>1801</v>
      </c>
      <c r="B22" s="19" t="s">
        <v>1802</v>
      </c>
      <c r="C22" s="462"/>
      <c r="D22" s="462"/>
      <c r="E22" s="507" t="s">
        <v>1795</v>
      </c>
      <c r="F22" s="501" t="s">
        <v>1798</v>
      </c>
      <c r="G22" s="26"/>
      <c r="H22" s="13"/>
      <c r="I22" s="13"/>
      <c r="J22" s="13"/>
      <c r="K22" s="13"/>
      <c r="L22" s="13"/>
      <c r="M22" s="13"/>
      <c r="N22" s="13"/>
      <c r="O22" s="13"/>
      <c r="P22" s="13"/>
    </row>
    <row r="23" spans="1:16" s="14" customFormat="1" ht="57" customHeight="1" x14ac:dyDescent="0.25">
      <c r="A23" s="622"/>
      <c r="B23" s="467" t="s">
        <v>1803</v>
      </c>
      <c r="C23" s="463"/>
      <c r="D23" s="463"/>
      <c r="E23" s="508"/>
      <c r="F23" s="502"/>
      <c r="G23" s="27"/>
      <c r="H23" s="13"/>
      <c r="I23" s="13"/>
      <c r="J23" s="13"/>
      <c r="K23" s="13"/>
      <c r="L23" s="13"/>
      <c r="M23" s="13"/>
      <c r="N23" s="13"/>
      <c r="O23" s="13"/>
      <c r="P23" s="13"/>
    </row>
    <row r="24" spans="1:16" s="14" customFormat="1" ht="21" customHeight="1" x14ac:dyDescent="0.25">
      <c r="A24" s="622"/>
      <c r="B24" s="467" t="s">
        <v>150</v>
      </c>
      <c r="C24" s="15"/>
      <c r="D24" s="463"/>
      <c r="E24" s="508"/>
      <c r="F24" s="502"/>
      <c r="G24" s="27"/>
      <c r="H24" s="13"/>
      <c r="I24" s="13"/>
      <c r="J24" s="13"/>
      <c r="K24" s="13"/>
      <c r="L24" s="13"/>
      <c r="M24" s="13"/>
      <c r="N24" s="13"/>
      <c r="O24" s="13"/>
      <c r="P24" s="13"/>
    </row>
    <row r="25" spans="1:16" s="14" customFormat="1" ht="36.75" customHeight="1" thickBot="1" x14ac:dyDescent="0.3">
      <c r="A25" s="628"/>
      <c r="B25" s="21" t="s">
        <v>1804</v>
      </c>
      <c r="C25" s="338" t="s">
        <v>1805</v>
      </c>
      <c r="D25" s="466"/>
      <c r="E25" s="509"/>
      <c r="F25" s="661"/>
      <c r="G25" s="30"/>
      <c r="H25" s="13"/>
      <c r="I25" s="13"/>
      <c r="J25" s="13"/>
      <c r="K25" s="13"/>
      <c r="L25" s="13"/>
      <c r="M25" s="13"/>
      <c r="N25" s="13"/>
      <c r="O25" s="13"/>
      <c r="P25" s="13"/>
    </row>
    <row r="26" spans="1:16" s="14" customFormat="1" ht="82.5" customHeight="1" x14ac:dyDescent="0.25">
      <c r="A26" s="662" t="s">
        <v>1806</v>
      </c>
      <c r="B26" s="467" t="s">
        <v>1807</v>
      </c>
      <c r="C26" s="463"/>
      <c r="D26" s="463"/>
      <c r="E26" s="507" t="s">
        <v>1795</v>
      </c>
      <c r="F26" s="501" t="s">
        <v>1798</v>
      </c>
      <c r="G26" s="204"/>
      <c r="H26" s="13"/>
      <c r="I26" s="13"/>
      <c r="J26" s="13"/>
      <c r="K26" s="13"/>
      <c r="L26" s="13"/>
      <c r="M26" s="13"/>
      <c r="N26" s="13"/>
      <c r="O26" s="13"/>
      <c r="P26" s="13"/>
    </row>
    <row r="27" spans="1:16" s="14" customFormat="1" ht="24" customHeight="1" x14ac:dyDescent="0.25">
      <c r="A27" s="662"/>
      <c r="B27" s="467" t="s">
        <v>1808</v>
      </c>
      <c r="C27" s="463"/>
      <c r="D27" s="463"/>
      <c r="E27" s="508"/>
      <c r="F27" s="502"/>
      <c r="G27" s="429"/>
      <c r="H27" s="13"/>
      <c r="I27" s="13"/>
      <c r="J27" s="13"/>
      <c r="K27" s="13"/>
      <c r="L27" s="13"/>
      <c r="M27" s="13"/>
      <c r="N27" s="13"/>
      <c r="O27" s="13"/>
      <c r="P27" s="13"/>
    </row>
    <row r="28" spans="1:16" s="14" customFormat="1" ht="27" customHeight="1" x14ac:dyDescent="0.25">
      <c r="A28" s="662"/>
      <c r="B28" s="467" t="s">
        <v>1809</v>
      </c>
      <c r="C28" s="15"/>
      <c r="D28" s="463"/>
      <c r="E28" s="508"/>
      <c r="F28" s="502"/>
      <c r="G28" s="429"/>
      <c r="H28" s="13"/>
      <c r="I28" s="13"/>
      <c r="J28" s="13"/>
      <c r="K28" s="13"/>
      <c r="L28" s="13"/>
      <c r="M28" s="13"/>
      <c r="N28" s="13"/>
      <c r="O28" s="13"/>
      <c r="P28" s="13"/>
    </row>
    <row r="29" spans="1:16" s="14" customFormat="1" ht="51.75" customHeight="1" thickBot="1" x14ac:dyDescent="0.3">
      <c r="A29" s="662"/>
      <c r="B29" s="467" t="s">
        <v>1810</v>
      </c>
      <c r="C29" s="463"/>
      <c r="D29" s="463"/>
      <c r="E29" s="509"/>
      <c r="F29" s="661"/>
      <c r="G29" s="78"/>
      <c r="H29" s="13"/>
      <c r="I29" s="13"/>
      <c r="J29" s="13"/>
      <c r="K29" s="13"/>
      <c r="L29" s="13"/>
      <c r="M29" s="13"/>
      <c r="N29" s="13"/>
      <c r="O29" s="13"/>
      <c r="P29" s="13"/>
    </row>
    <row r="30" spans="1:16" s="14" customFormat="1" ht="15" x14ac:dyDescent="0.25">
      <c r="A30" s="461"/>
      <c r="G30" s="13"/>
      <c r="H30" s="13"/>
      <c r="I30" s="13"/>
      <c r="J30" s="13"/>
      <c r="K30" s="13"/>
      <c r="L30" s="13"/>
      <c r="M30" s="13"/>
      <c r="N30" s="13"/>
      <c r="O30" s="13"/>
      <c r="P30" s="13"/>
    </row>
    <row r="32" spans="1:16" x14ac:dyDescent="0.3">
      <c r="A32" s="471" t="s">
        <v>233</v>
      </c>
      <c r="B32" s="642"/>
      <c r="C32" s="642"/>
      <c r="D32" s="642"/>
      <c r="E32" s="642"/>
      <c r="F32" s="642"/>
      <c r="G32" s="642"/>
    </row>
    <row r="33" spans="1:7" x14ac:dyDescent="0.3">
      <c r="B33" s="469"/>
      <c r="C33" s="469"/>
      <c r="D33" s="469"/>
      <c r="E33" s="469"/>
      <c r="F33" s="469"/>
      <c r="G33" s="469"/>
    </row>
    <row r="34" spans="1:7" x14ac:dyDescent="0.3">
      <c r="A34" s="471" t="s">
        <v>234</v>
      </c>
      <c r="B34" s="642" t="s">
        <v>1811</v>
      </c>
      <c r="C34" s="642"/>
      <c r="D34" s="642"/>
      <c r="E34" s="642"/>
      <c r="F34" s="642"/>
      <c r="G34" s="642"/>
    </row>
    <row r="37" spans="1:7" ht="39.75" customHeight="1" x14ac:dyDescent="0.3">
      <c r="A37" s="562" t="s">
        <v>1612</v>
      </c>
      <c r="B37" s="562"/>
      <c r="C37" s="562"/>
    </row>
  </sheetData>
  <mergeCells count="25">
    <mergeCell ref="A37:C37"/>
    <mergeCell ref="A20:A21"/>
    <mergeCell ref="E20:E21"/>
    <mergeCell ref="F20:F21"/>
    <mergeCell ref="A22:A25"/>
    <mergeCell ref="E22:E25"/>
    <mergeCell ref="F22:F25"/>
    <mergeCell ref="A26:A29"/>
    <mergeCell ref="E26:E29"/>
    <mergeCell ref="F26:F29"/>
    <mergeCell ref="B32:G32"/>
    <mergeCell ref="B34:G34"/>
    <mergeCell ref="O9:BF9"/>
    <mergeCell ref="B12:G12"/>
    <mergeCell ref="E15:F15"/>
    <mergeCell ref="A16:A19"/>
    <mergeCell ref="E16:E19"/>
    <mergeCell ref="F16:F19"/>
    <mergeCell ref="A9:A10"/>
    <mergeCell ref="B9:G10"/>
    <mergeCell ref="A1:G1"/>
    <mergeCell ref="A2:G2"/>
    <mergeCell ref="A3:G3"/>
    <mergeCell ref="B5:G5"/>
    <mergeCell ref="B7:G7"/>
  </mergeCells>
  <hyperlinks>
    <hyperlink ref="C25" r:id="rId1" location="bases-de-dato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
  <sheetViews>
    <sheetView topLeftCell="B28" workbookViewId="0">
      <selection activeCell="C32" sqref="C32"/>
    </sheetView>
  </sheetViews>
  <sheetFormatPr baseColWidth="10" defaultColWidth="9.140625" defaultRowHeight="16.5" x14ac:dyDescent="0.3"/>
  <cols>
    <col min="1" max="1" width="41.140625" style="483" customWidth="1"/>
    <col min="2" max="2" width="83.140625" style="4" customWidth="1"/>
    <col min="3" max="3" width="31.7109375" style="4" customWidth="1"/>
    <col min="4" max="4" width="16.28515625" style="4" customWidth="1"/>
    <col min="5" max="5" width="16.28515625" style="4" bestFit="1" customWidth="1"/>
    <col min="6" max="6" width="18.7109375" style="4" customWidth="1"/>
    <col min="7" max="7" width="30" style="3" customWidth="1"/>
    <col min="8" max="8" width="9.140625" style="3"/>
    <col min="9" max="9" width="12.42578125" style="3" bestFit="1" customWidth="1"/>
    <col min="10" max="10" width="255.7109375" style="3" bestFit="1" customWidth="1"/>
    <col min="11" max="16" width="9.140625" style="3"/>
    <col min="17" max="16384" width="9.140625" style="4"/>
  </cols>
  <sheetData>
    <row r="1" spans="1:61" s="2" customFormat="1" ht="29.25" customHeight="1" x14ac:dyDescent="0.35">
      <c r="A1" s="614" t="s">
        <v>12</v>
      </c>
      <c r="B1" s="614"/>
      <c r="C1" s="614"/>
      <c r="D1" s="614"/>
      <c r="E1" s="614"/>
      <c r="F1" s="614"/>
      <c r="G1" s="614"/>
      <c r="H1" s="1"/>
      <c r="I1" s="1"/>
      <c r="J1" s="1"/>
      <c r="K1" s="1"/>
      <c r="L1" s="1"/>
      <c r="M1" s="1"/>
      <c r="N1" s="1"/>
      <c r="O1" s="1"/>
      <c r="P1" s="1"/>
    </row>
    <row r="2" spans="1:61" s="2" customFormat="1" ht="21" customHeight="1" x14ac:dyDescent="0.35">
      <c r="A2" s="615" t="s">
        <v>4</v>
      </c>
      <c r="B2" s="615"/>
      <c r="C2" s="615"/>
      <c r="D2" s="615"/>
      <c r="E2" s="615"/>
      <c r="F2" s="615"/>
      <c r="G2" s="615"/>
      <c r="H2" s="1"/>
      <c r="I2" s="1"/>
      <c r="J2" s="1"/>
      <c r="K2" s="1"/>
      <c r="L2" s="1"/>
      <c r="M2" s="1"/>
      <c r="N2" s="1"/>
      <c r="O2" s="1"/>
      <c r="P2" s="1"/>
    </row>
    <row r="3" spans="1:61" s="1" customFormat="1" ht="20.25" customHeight="1" x14ac:dyDescent="0.35">
      <c r="A3" s="616" t="s">
        <v>45</v>
      </c>
      <c r="B3" s="616"/>
      <c r="C3" s="616"/>
      <c r="D3" s="616"/>
      <c r="E3" s="616"/>
      <c r="F3" s="616"/>
      <c r="G3" s="616"/>
    </row>
    <row r="4" spans="1:61" s="1" customFormat="1" ht="20.25" customHeight="1" x14ac:dyDescent="0.35">
      <c r="A4" s="25"/>
      <c r="B4" s="482"/>
      <c r="C4" s="482"/>
      <c r="D4" s="482"/>
      <c r="E4" s="482"/>
      <c r="F4" s="482"/>
      <c r="G4" s="482"/>
    </row>
    <row r="5" spans="1:61" x14ac:dyDescent="0.3">
      <c r="A5" s="10" t="s">
        <v>3</v>
      </c>
      <c r="B5" s="617" t="s">
        <v>1880</v>
      </c>
      <c r="C5" s="617"/>
      <c r="D5" s="617"/>
      <c r="E5" s="617"/>
      <c r="F5" s="617"/>
      <c r="G5" s="617"/>
    </row>
    <row r="6" spans="1:61" x14ac:dyDescent="0.3">
      <c r="B6" s="483"/>
      <c r="C6" s="483"/>
      <c r="D6" s="483"/>
      <c r="E6" s="483"/>
      <c r="F6" s="483"/>
      <c r="G6" s="12"/>
    </row>
    <row r="7" spans="1:61" ht="21.75" customHeight="1" x14ac:dyDescent="0.3">
      <c r="A7" s="5" t="s">
        <v>0</v>
      </c>
      <c r="B7" s="617" t="s">
        <v>1881</v>
      </c>
      <c r="C7" s="617"/>
      <c r="D7" s="617"/>
      <c r="E7" s="617"/>
      <c r="F7" s="617"/>
      <c r="G7" s="617"/>
      <c r="H7" s="6"/>
      <c r="I7" s="6"/>
      <c r="J7" s="6"/>
      <c r="K7" s="6"/>
      <c r="L7" s="6"/>
      <c r="M7" s="6"/>
      <c r="N7" s="6"/>
      <c r="O7" s="6"/>
    </row>
    <row r="8" spans="1:61" x14ac:dyDescent="0.3">
      <c r="A8" s="6"/>
      <c r="B8" s="6"/>
      <c r="C8" s="6"/>
      <c r="D8" s="6"/>
      <c r="E8" s="6"/>
      <c r="F8" s="6"/>
      <c r="G8" s="12"/>
    </row>
    <row r="9" spans="1:61" s="8" customFormat="1" ht="13.5" customHeight="1" x14ac:dyDescent="0.3">
      <c r="A9" s="546" t="s">
        <v>6</v>
      </c>
      <c r="B9" s="655" t="s">
        <v>1882</v>
      </c>
      <c r="C9" s="656"/>
      <c r="D9" s="656"/>
      <c r="E9" s="656"/>
      <c r="F9" s="656"/>
      <c r="G9" s="657"/>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629"/>
      <c r="B10" s="658"/>
      <c r="C10" s="659"/>
      <c r="D10" s="659"/>
      <c r="E10" s="659"/>
      <c r="F10" s="659"/>
      <c r="G10" s="66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80"/>
      <c r="AV10" s="480"/>
      <c r="AW10" s="480"/>
      <c r="AX10" s="480"/>
      <c r="AY10" s="480"/>
      <c r="AZ10" s="480"/>
      <c r="BA10" s="480"/>
      <c r="BB10" s="480"/>
      <c r="BC10" s="480"/>
      <c r="BD10" s="480"/>
      <c r="BE10" s="480"/>
      <c r="BF10" s="480"/>
    </row>
    <row r="11" spans="1:61" x14ac:dyDescent="0.3">
      <c r="A11" s="6"/>
      <c r="B11" s="6"/>
      <c r="C11" s="6"/>
      <c r="D11" s="6"/>
      <c r="E11" s="6"/>
      <c r="F11" s="6"/>
      <c r="G11" s="12"/>
    </row>
    <row r="12" spans="1:61" ht="22.5" customHeight="1" x14ac:dyDescent="0.3">
      <c r="A12" s="5" t="s">
        <v>1</v>
      </c>
      <c r="B12" s="617" t="s">
        <v>1018</v>
      </c>
      <c r="C12" s="617"/>
      <c r="D12" s="617"/>
      <c r="E12" s="617"/>
      <c r="F12" s="617"/>
      <c r="G12" s="617"/>
    </row>
    <row r="13" spans="1:61" x14ac:dyDescent="0.3">
      <c r="A13" s="6"/>
      <c r="B13" s="6"/>
      <c r="C13" s="6"/>
      <c r="D13" s="6"/>
      <c r="E13" s="6"/>
      <c r="F13" s="6"/>
      <c r="G13" s="12"/>
    </row>
    <row r="14" spans="1:61" ht="17.25" thickBot="1" x14ac:dyDescent="0.35"/>
    <row r="15" spans="1:61" ht="99.75" customHeight="1" thickBot="1" x14ac:dyDescent="0.35">
      <c r="A15" s="22" t="s">
        <v>2</v>
      </c>
      <c r="B15" s="23" t="s">
        <v>7</v>
      </c>
      <c r="C15" s="23" t="s">
        <v>9</v>
      </c>
      <c r="D15" s="23" t="s">
        <v>5</v>
      </c>
      <c r="E15" s="619" t="s">
        <v>10</v>
      </c>
      <c r="F15" s="620"/>
      <c r="G15" s="24" t="s">
        <v>8</v>
      </c>
    </row>
    <row r="16" spans="1:61" s="14" customFormat="1" ht="115.5" customHeight="1" x14ac:dyDescent="0.25">
      <c r="A16" s="621" t="s">
        <v>1883</v>
      </c>
      <c r="B16" s="666" t="s">
        <v>1884</v>
      </c>
      <c r="C16" s="474" t="s">
        <v>1885</v>
      </c>
      <c r="D16" s="663"/>
      <c r="E16" s="507" t="s">
        <v>1886</v>
      </c>
      <c r="F16" s="507" t="s">
        <v>1887</v>
      </c>
      <c r="G16" s="26"/>
      <c r="H16" s="13"/>
      <c r="I16" s="13"/>
      <c r="J16" s="13"/>
      <c r="K16" s="13"/>
      <c r="L16" s="13"/>
      <c r="M16" s="13"/>
      <c r="N16" s="13"/>
      <c r="O16" s="13"/>
      <c r="P16" s="13"/>
    </row>
    <row r="17" spans="1:16" s="14" customFormat="1" ht="23.25" customHeight="1" x14ac:dyDescent="0.25">
      <c r="A17" s="622"/>
      <c r="B17" s="667"/>
      <c r="C17" s="475"/>
      <c r="D17" s="664"/>
      <c r="E17" s="508"/>
      <c r="F17" s="508"/>
      <c r="G17" s="27"/>
      <c r="H17" s="13"/>
      <c r="I17" s="13"/>
      <c r="J17" s="13"/>
      <c r="K17" s="13"/>
      <c r="L17" s="13"/>
      <c r="M17" s="13"/>
      <c r="N17" s="13"/>
      <c r="O17" s="13"/>
      <c r="P17" s="13"/>
    </row>
    <row r="18" spans="1:16" s="14" customFormat="1" ht="130.5" customHeight="1" x14ac:dyDescent="0.25">
      <c r="A18" s="622"/>
      <c r="B18" s="479" t="s">
        <v>1888</v>
      </c>
      <c r="C18" s="668" t="s">
        <v>1889</v>
      </c>
      <c r="D18" s="664"/>
      <c r="E18" s="508"/>
      <c r="F18" s="508"/>
      <c r="G18" s="27"/>
      <c r="H18" s="13"/>
      <c r="I18" s="13"/>
      <c r="J18" s="13"/>
      <c r="K18" s="13"/>
      <c r="L18" s="13"/>
      <c r="M18" s="13"/>
      <c r="N18" s="13"/>
      <c r="O18" s="13"/>
      <c r="P18" s="13"/>
    </row>
    <row r="19" spans="1:16" s="14" customFormat="1" ht="223.5" customHeight="1" thickBot="1" x14ac:dyDescent="0.3">
      <c r="A19" s="623"/>
      <c r="B19" s="20" t="s">
        <v>1890</v>
      </c>
      <c r="C19" s="669"/>
      <c r="D19" s="665"/>
      <c r="E19" s="509"/>
      <c r="F19" s="509"/>
      <c r="G19" s="28"/>
      <c r="H19" s="13"/>
      <c r="I19" s="13"/>
      <c r="J19" s="13"/>
      <c r="K19" s="13"/>
      <c r="L19" s="13"/>
      <c r="M19" s="13"/>
      <c r="N19" s="13"/>
      <c r="O19" s="13"/>
      <c r="P19" s="13"/>
    </row>
    <row r="20" spans="1:16" s="14" customFormat="1" ht="312" customHeight="1" x14ac:dyDescent="0.25">
      <c r="A20" s="670" t="s">
        <v>1891</v>
      </c>
      <c r="B20" s="88" t="s">
        <v>1892</v>
      </c>
      <c r="C20" s="672" t="s">
        <v>1893</v>
      </c>
      <c r="D20" s="675"/>
      <c r="E20" s="507" t="s">
        <v>1886</v>
      </c>
      <c r="F20" s="507" t="s">
        <v>1887</v>
      </c>
      <c r="G20" s="497"/>
      <c r="H20" s="13"/>
      <c r="I20" s="13"/>
      <c r="J20" s="88"/>
      <c r="K20" s="13"/>
      <c r="L20" s="13"/>
      <c r="M20" s="13"/>
      <c r="N20" s="13"/>
      <c r="O20" s="13"/>
      <c r="P20" s="13"/>
    </row>
    <row r="21" spans="1:16" s="14" customFormat="1" ht="211.5" customHeight="1" x14ac:dyDescent="0.25">
      <c r="A21" s="671"/>
      <c r="B21" s="88" t="s">
        <v>1894</v>
      </c>
      <c r="C21" s="673"/>
      <c r="D21" s="676"/>
      <c r="E21" s="508"/>
      <c r="F21" s="508"/>
      <c r="G21" s="498"/>
      <c r="H21" s="13"/>
      <c r="I21" s="13"/>
      <c r="J21" s="88"/>
      <c r="K21" s="13"/>
      <c r="L21" s="13"/>
      <c r="M21" s="13"/>
      <c r="N21" s="13"/>
      <c r="O21" s="13"/>
      <c r="P21" s="13"/>
    </row>
    <row r="22" spans="1:16" s="14" customFormat="1" ht="180" customHeight="1" x14ac:dyDescent="0.25">
      <c r="A22" s="671"/>
      <c r="B22" s="88" t="s">
        <v>1895</v>
      </c>
      <c r="C22" s="673"/>
      <c r="D22" s="676"/>
      <c r="E22" s="508"/>
      <c r="F22" s="508"/>
      <c r="G22" s="498"/>
      <c r="H22" s="13"/>
      <c r="I22" s="13"/>
      <c r="J22" s="88"/>
      <c r="K22" s="13"/>
      <c r="L22" s="13"/>
      <c r="M22" s="13"/>
      <c r="N22" s="13"/>
      <c r="O22" s="13"/>
      <c r="P22" s="13"/>
    </row>
    <row r="23" spans="1:16" s="14" customFormat="1" ht="320.25" customHeight="1" thickBot="1" x14ac:dyDescent="0.3">
      <c r="A23" s="671"/>
      <c r="B23" s="88" t="s">
        <v>1896</v>
      </c>
      <c r="C23" s="674"/>
      <c r="D23" s="677"/>
      <c r="E23" s="509"/>
      <c r="F23" s="509"/>
      <c r="G23" s="498"/>
      <c r="H23" s="13"/>
      <c r="I23" s="13"/>
      <c r="J23" s="88"/>
      <c r="K23" s="13"/>
      <c r="L23" s="13"/>
      <c r="M23" s="13"/>
      <c r="N23" s="13"/>
      <c r="O23" s="13"/>
      <c r="P23" s="13"/>
    </row>
    <row r="24" spans="1:16" s="14" customFormat="1" ht="48" customHeight="1" x14ac:dyDescent="0.25">
      <c r="A24" s="621" t="s">
        <v>1897</v>
      </c>
      <c r="B24" s="19" t="s">
        <v>1898</v>
      </c>
      <c r="C24" s="474" t="s">
        <v>1899</v>
      </c>
      <c r="D24" s="663"/>
      <c r="E24" s="507" t="s">
        <v>861</v>
      </c>
      <c r="F24" s="507" t="s">
        <v>954</v>
      </c>
      <c r="G24" s="26" t="s">
        <v>1900</v>
      </c>
      <c r="H24" s="13"/>
      <c r="I24" s="13"/>
      <c r="J24" s="13"/>
      <c r="K24" s="13"/>
      <c r="L24" s="13"/>
      <c r="M24" s="13"/>
      <c r="N24" s="13"/>
      <c r="O24" s="13"/>
      <c r="P24" s="13"/>
    </row>
    <row r="25" spans="1:16" s="14" customFormat="1" ht="24" customHeight="1" x14ac:dyDescent="0.25">
      <c r="A25" s="622"/>
      <c r="B25" s="479" t="s">
        <v>1901</v>
      </c>
      <c r="C25" s="475"/>
      <c r="D25" s="664"/>
      <c r="E25" s="508"/>
      <c r="F25" s="508"/>
      <c r="G25" s="27"/>
      <c r="H25" s="13"/>
      <c r="I25" s="13"/>
      <c r="J25" s="13"/>
      <c r="K25" s="13"/>
      <c r="L25" s="13"/>
      <c r="M25" s="13"/>
      <c r="N25" s="13"/>
      <c r="O25" s="13"/>
      <c r="P25" s="13"/>
    </row>
    <row r="26" spans="1:16" s="14" customFormat="1" ht="132" customHeight="1" x14ac:dyDescent="0.25">
      <c r="A26" s="622"/>
      <c r="B26" s="479" t="s">
        <v>1902</v>
      </c>
      <c r="C26" s="475" t="s">
        <v>157</v>
      </c>
      <c r="D26" s="664"/>
      <c r="E26" s="508"/>
      <c r="F26" s="508"/>
      <c r="G26" s="27"/>
      <c r="H26" s="13"/>
      <c r="I26" s="13"/>
      <c r="J26" s="13"/>
      <c r="K26" s="13"/>
      <c r="L26" s="13"/>
      <c r="M26" s="13"/>
      <c r="N26" s="13"/>
      <c r="O26" s="13"/>
      <c r="P26" s="13"/>
    </row>
    <row r="27" spans="1:16" s="14" customFormat="1" ht="52.5" customHeight="1" thickBot="1" x14ac:dyDescent="0.3">
      <c r="A27" s="623"/>
      <c r="B27" s="20" t="s">
        <v>151</v>
      </c>
      <c r="C27" s="476"/>
      <c r="D27" s="665"/>
      <c r="E27" s="509"/>
      <c r="F27" s="509"/>
      <c r="G27" s="28"/>
      <c r="H27" s="13"/>
      <c r="I27" s="13"/>
      <c r="J27" s="13"/>
      <c r="K27" s="13"/>
      <c r="L27" s="13"/>
      <c r="M27" s="13"/>
      <c r="N27" s="13"/>
      <c r="O27" s="13"/>
      <c r="P27" s="13"/>
    </row>
    <row r="28" spans="1:16" s="14" customFormat="1" ht="51.75" customHeight="1" x14ac:dyDescent="0.25">
      <c r="A28" s="621" t="s">
        <v>1903</v>
      </c>
      <c r="B28" s="19" t="s">
        <v>1904</v>
      </c>
      <c r="C28" s="539" t="s">
        <v>1905</v>
      </c>
      <c r="D28" s="663"/>
      <c r="E28" s="507" t="s">
        <v>1886</v>
      </c>
      <c r="F28" s="507" t="s">
        <v>1887</v>
      </c>
      <c r="G28" s="26"/>
      <c r="H28" s="13"/>
      <c r="I28" s="13"/>
      <c r="J28" s="13"/>
      <c r="K28" s="13"/>
      <c r="L28" s="13"/>
      <c r="M28" s="13"/>
      <c r="N28" s="13"/>
      <c r="O28" s="13"/>
      <c r="P28" s="13"/>
    </row>
    <row r="29" spans="1:16" s="14" customFormat="1" ht="24" customHeight="1" x14ac:dyDescent="0.25">
      <c r="A29" s="622"/>
      <c r="B29" s="479" t="s">
        <v>1906</v>
      </c>
      <c r="C29" s="540"/>
      <c r="D29" s="664"/>
      <c r="E29" s="508"/>
      <c r="F29" s="508"/>
      <c r="G29" s="27"/>
      <c r="H29" s="13"/>
      <c r="I29" s="13"/>
      <c r="J29" s="13"/>
      <c r="K29" s="13"/>
      <c r="L29" s="13"/>
      <c r="M29" s="13"/>
      <c r="N29" s="13"/>
      <c r="O29" s="13"/>
      <c r="P29" s="13"/>
    </row>
    <row r="30" spans="1:16" s="14" customFormat="1" ht="21" customHeight="1" x14ac:dyDescent="0.25">
      <c r="A30" s="622"/>
      <c r="B30" s="479" t="s">
        <v>1907</v>
      </c>
      <c r="C30" s="540"/>
      <c r="D30" s="664"/>
      <c r="E30" s="508"/>
      <c r="F30" s="508"/>
      <c r="G30" s="27"/>
      <c r="H30" s="13"/>
      <c r="I30" s="13"/>
      <c r="J30" s="13"/>
      <c r="K30" s="13"/>
      <c r="L30" s="13"/>
      <c r="M30" s="13"/>
      <c r="N30" s="13"/>
      <c r="O30" s="13"/>
      <c r="P30" s="13"/>
    </row>
    <row r="31" spans="1:16" s="14" customFormat="1" ht="101.25" customHeight="1" x14ac:dyDescent="0.25">
      <c r="A31" s="622"/>
      <c r="B31" s="479" t="s">
        <v>1908</v>
      </c>
      <c r="C31" s="530"/>
      <c r="D31" s="679"/>
      <c r="E31" s="508"/>
      <c r="F31" s="508"/>
      <c r="G31" s="499"/>
      <c r="H31" s="13"/>
      <c r="I31" s="13"/>
      <c r="J31" s="13"/>
      <c r="K31" s="13"/>
      <c r="L31" s="13"/>
      <c r="M31" s="13"/>
      <c r="N31" s="13"/>
      <c r="O31" s="13"/>
      <c r="P31" s="13"/>
    </row>
    <row r="32" spans="1:16" s="14" customFormat="1" ht="15" x14ac:dyDescent="0.25">
      <c r="A32" s="473"/>
      <c r="G32" s="13"/>
      <c r="H32" s="13"/>
      <c r="I32" s="13"/>
      <c r="J32" s="13"/>
      <c r="K32" s="13"/>
      <c r="L32" s="13"/>
      <c r="M32" s="13"/>
      <c r="N32" s="13"/>
      <c r="O32" s="13"/>
      <c r="P32" s="13"/>
    </row>
    <row r="33" spans="1:7" x14ac:dyDescent="0.3">
      <c r="A33" s="483" t="s">
        <v>233</v>
      </c>
      <c r="B33" s="642"/>
      <c r="C33" s="642"/>
      <c r="D33" s="642"/>
      <c r="E33" s="642"/>
      <c r="F33" s="642"/>
      <c r="G33" s="642"/>
    </row>
    <row r="34" spans="1:7" x14ac:dyDescent="0.3">
      <c r="B34" s="481"/>
      <c r="C34" s="481"/>
      <c r="D34" s="481"/>
      <c r="E34" s="481"/>
      <c r="F34" s="481"/>
      <c r="G34" s="481"/>
    </row>
    <row r="35" spans="1:7" x14ac:dyDescent="0.3">
      <c r="A35" s="483" t="s">
        <v>234</v>
      </c>
      <c r="B35" s="678">
        <v>0.95</v>
      </c>
      <c r="C35" s="642"/>
      <c r="D35" s="642"/>
      <c r="E35" s="642"/>
      <c r="F35" s="642"/>
      <c r="G35" s="642"/>
    </row>
  </sheetData>
  <sheetProtection algorithmName="SHA-512" hashValue="VzakV3tIjb72Qrvd04uZEcIBS8U4jR0vSg89pG05xI5XNbWzriUkGFNWXNo+te2YHstjj8VkPlXKNv0kg6v7xg==" saltValue="/u/1cdNUXxmu3DDZVTuGXA==" spinCount="100000" sheet="1" objects="1" scenarios="1"/>
  <mergeCells count="32">
    <mergeCell ref="A28:A31"/>
    <mergeCell ref="C28:C31"/>
    <mergeCell ref="D28:D31"/>
    <mergeCell ref="E28:E31"/>
    <mergeCell ref="F28:F31"/>
    <mergeCell ref="C20:C23"/>
    <mergeCell ref="D20:D23"/>
    <mergeCell ref="E20:E23"/>
    <mergeCell ref="F20:F23"/>
    <mergeCell ref="B35:G35"/>
    <mergeCell ref="B33:G33"/>
    <mergeCell ref="A24:A27"/>
    <mergeCell ref="D24:D27"/>
    <mergeCell ref="E24:E27"/>
    <mergeCell ref="F24:F27"/>
    <mergeCell ref="O9:BF9"/>
    <mergeCell ref="B12:G12"/>
    <mergeCell ref="E15:F15"/>
    <mergeCell ref="A16:A19"/>
    <mergeCell ref="B16:B17"/>
    <mergeCell ref="D16:D19"/>
    <mergeCell ref="E16:E19"/>
    <mergeCell ref="F16:F19"/>
    <mergeCell ref="C18:C19"/>
    <mergeCell ref="A9:A10"/>
    <mergeCell ref="B9:G10"/>
    <mergeCell ref="A20:A23"/>
    <mergeCell ref="A1:G1"/>
    <mergeCell ref="A2:G2"/>
    <mergeCell ref="A3:G3"/>
    <mergeCell ref="B5:G5"/>
    <mergeCell ref="B7:G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3"/>
  <sheetViews>
    <sheetView topLeftCell="A95" workbookViewId="0">
      <selection activeCell="B99" sqref="B99:G99"/>
    </sheetView>
  </sheetViews>
  <sheetFormatPr baseColWidth="10" defaultColWidth="9.140625" defaultRowHeight="15" x14ac:dyDescent="0.3"/>
  <cols>
    <col min="1" max="1" width="41.140625" style="228" customWidth="1"/>
    <col min="2" max="2" width="83.140625" style="224" customWidth="1"/>
    <col min="3" max="3" width="31.5703125" style="224" customWidth="1"/>
    <col min="4" max="4" width="16.42578125" style="278" customWidth="1"/>
    <col min="5" max="5" width="9.5703125" style="224" customWidth="1"/>
    <col min="6" max="6" width="18.5703125" style="224" customWidth="1"/>
    <col min="7" max="7" width="30" style="223" customWidth="1"/>
    <col min="8" max="16" width="9.140625" style="223"/>
    <col min="17" max="16384" width="9.140625" style="224"/>
  </cols>
  <sheetData>
    <row r="1" spans="1:61" ht="29.25" customHeight="1" x14ac:dyDescent="0.3">
      <c r="A1" s="643" t="s">
        <v>12</v>
      </c>
      <c r="B1" s="643"/>
      <c r="C1" s="643"/>
      <c r="D1" s="643"/>
      <c r="E1" s="643"/>
      <c r="F1" s="643"/>
      <c r="G1" s="643"/>
    </row>
    <row r="2" spans="1:61" ht="21" customHeight="1" x14ac:dyDescent="0.3">
      <c r="A2" s="644" t="s">
        <v>4</v>
      </c>
      <c r="B2" s="644"/>
      <c r="C2" s="644"/>
      <c r="D2" s="644"/>
      <c r="E2" s="644"/>
      <c r="F2" s="644"/>
      <c r="G2" s="644"/>
    </row>
    <row r="3" spans="1:61" s="223" customFormat="1" ht="20.25" customHeight="1" x14ac:dyDescent="0.3">
      <c r="A3" s="645" t="s">
        <v>45</v>
      </c>
      <c r="B3" s="645"/>
      <c r="C3" s="645"/>
      <c r="D3" s="645"/>
      <c r="E3" s="645"/>
      <c r="F3" s="645"/>
      <c r="G3" s="645"/>
    </row>
    <row r="4" spans="1:61" s="223" customFormat="1" ht="20.25" customHeight="1" x14ac:dyDescent="0.3">
      <c r="A4" s="225"/>
      <c r="B4" s="226"/>
      <c r="C4" s="226"/>
      <c r="D4" s="275"/>
      <c r="E4" s="226"/>
      <c r="F4" s="226"/>
      <c r="G4" s="226"/>
    </row>
    <row r="5" spans="1:61" x14ac:dyDescent="0.3">
      <c r="A5" s="227" t="s">
        <v>3</v>
      </c>
      <c r="B5" s="646" t="s">
        <v>493</v>
      </c>
      <c r="C5" s="646"/>
      <c r="D5" s="646"/>
      <c r="E5" s="646"/>
      <c r="F5" s="646"/>
      <c r="G5" s="646"/>
    </row>
    <row r="6" spans="1:61" x14ac:dyDescent="0.3">
      <c r="B6" s="228"/>
      <c r="C6" s="228"/>
      <c r="D6" s="276"/>
      <c r="E6" s="228"/>
      <c r="F6" s="228"/>
      <c r="G6" s="229"/>
    </row>
    <row r="7" spans="1:61" ht="21.75" customHeight="1" x14ac:dyDescent="0.3">
      <c r="A7" s="5" t="s">
        <v>0</v>
      </c>
      <c r="B7" s="646" t="s">
        <v>494</v>
      </c>
      <c r="C7" s="646"/>
      <c r="D7" s="646"/>
      <c r="E7" s="646"/>
      <c r="F7" s="646"/>
      <c r="G7" s="646"/>
      <c r="H7" s="6"/>
      <c r="I7" s="6"/>
      <c r="J7" s="6"/>
      <c r="K7" s="6"/>
      <c r="L7" s="6"/>
      <c r="M7" s="6"/>
      <c r="N7" s="6"/>
      <c r="O7" s="6"/>
    </row>
    <row r="8" spans="1:61" x14ac:dyDescent="0.3">
      <c r="A8" s="6"/>
      <c r="B8" s="6"/>
      <c r="C8" s="6"/>
      <c r="D8" s="89"/>
      <c r="E8" s="6"/>
      <c r="F8" s="6"/>
      <c r="G8" s="229"/>
    </row>
    <row r="9" spans="1:61" s="8" customFormat="1" ht="13.5" customHeight="1" x14ac:dyDescent="0.3">
      <c r="A9" s="546" t="s">
        <v>6</v>
      </c>
      <c r="B9" s="689" t="s">
        <v>495</v>
      </c>
      <c r="C9" s="690"/>
      <c r="D9" s="690"/>
      <c r="E9" s="690"/>
      <c r="F9" s="690"/>
      <c r="G9" s="691"/>
      <c r="H9" s="6"/>
      <c r="I9" s="6"/>
      <c r="J9" s="6"/>
      <c r="K9" s="6"/>
      <c r="L9" s="6"/>
      <c r="M9" s="6"/>
      <c r="N9" s="7"/>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7"/>
      <c r="BH9" s="7"/>
      <c r="BI9" s="7"/>
    </row>
    <row r="10" spans="1:61" s="7" customFormat="1" ht="41.25" customHeight="1" x14ac:dyDescent="0.3">
      <c r="A10" s="573"/>
      <c r="B10" s="692"/>
      <c r="C10" s="693"/>
      <c r="D10" s="693"/>
      <c r="E10" s="693"/>
      <c r="F10" s="693"/>
      <c r="G10" s="694"/>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181"/>
      <c r="AV10" s="181"/>
      <c r="AW10" s="181"/>
      <c r="AX10" s="181"/>
      <c r="AY10" s="181"/>
      <c r="AZ10" s="181"/>
      <c r="BA10" s="181"/>
      <c r="BB10" s="181"/>
      <c r="BC10" s="181"/>
      <c r="BD10" s="181"/>
      <c r="BE10" s="181"/>
      <c r="BF10" s="181"/>
    </row>
    <row r="11" spans="1:61" x14ac:dyDescent="0.3">
      <c r="A11" s="6"/>
      <c r="B11" s="6"/>
      <c r="C11" s="6"/>
      <c r="D11" s="89"/>
      <c r="E11" s="6"/>
      <c r="F11" s="6"/>
      <c r="G11" s="229"/>
    </row>
    <row r="12" spans="1:61" ht="22.5" customHeight="1" x14ac:dyDescent="0.3">
      <c r="A12" s="5" t="s">
        <v>1</v>
      </c>
      <c r="B12" s="686" t="s">
        <v>496</v>
      </c>
      <c r="C12" s="687"/>
      <c r="D12" s="687"/>
      <c r="E12" s="687"/>
      <c r="F12" s="687"/>
      <c r="G12" s="688"/>
    </row>
    <row r="13" spans="1:61" x14ac:dyDescent="0.3">
      <c r="A13" s="6"/>
      <c r="B13" s="6"/>
      <c r="C13" s="6"/>
      <c r="D13" s="89"/>
      <c r="E13" s="6"/>
      <c r="F13" s="6"/>
      <c r="G13" s="229"/>
    </row>
    <row r="14" spans="1:61" ht="15.75" thickBot="1" x14ac:dyDescent="0.35"/>
    <row r="15" spans="1:61" ht="99.75" customHeight="1" thickBot="1" x14ac:dyDescent="0.35">
      <c r="A15" s="231" t="s">
        <v>2</v>
      </c>
      <c r="B15" s="232" t="s">
        <v>7</v>
      </c>
      <c r="C15" s="232" t="s">
        <v>9</v>
      </c>
      <c r="D15" s="279" t="s">
        <v>5</v>
      </c>
      <c r="E15" s="568" t="s">
        <v>10</v>
      </c>
      <c r="F15" s="569"/>
      <c r="G15" s="233" t="s">
        <v>8</v>
      </c>
    </row>
    <row r="16" spans="1:61" s="14" customFormat="1" ht="111" customHeight="1" x14ac:dyDescent="0.25">
      <c r="A16" s="557" t="s">
        <v>497</v>
      </c>
      <c r="B16" s="19" t="s">
        <v>498</v>
      </c>
      <c r="C16" s="177" t="s">
        <v>499</v>
      </c>
      <c r="D16" s="90" t="s">
        <v>500</v>
      </c>
      <c r="E16" s="539" t="s">
        <v>501</v>
      </c>
      <c r="F16" s="91">
        <v>3</v>
      </c>
      <c r="G16" s="26"/>
      <c r="H16" s="13"/>
      <c r="I16" s="13"/>
      <c r="J16" s="13"/>
      <c r="K16" s="13"/>
      <c r="L16" s="13"/>
      <c r="M16" s="13"/>
      <c r="N16" s="13"/>
      <c r="O16" s="13"/>
      <c r="P16" s="13"/>
    </row>
    <row r="17" spans="1:16" s="14" customFormat="1" ht="24" customHeight="1" x14ac:dyDescent="0.25">
      <c r="A17" s="558"/>
      <c r="B17" s="16" t="s">
        <v>502</v>
      </c>
      <c r="C17" s="177"/>
      <c r="D17" s="92"/>
      <c r="E17" s="540"/>
      <c r="F17" s="93" t="s">
        <v>69</v>
      </c>
      <c r="G17" s="280"/>
      <c r="H17" s="13"/>
      <c r="I17" s="13"/>
      <c r="J17" s="13"/>
      <c r="K17" s="13"/>
      <c r="L17" s="13"/>
      <c r="M17" s="13"/>
      <c r="N17" s="13"/>
      <c r="O17" s="13"/>
      <c r="P17" s="13"/>
    </row>
    <row r="18" spans="1:16" s="14" customFormat="1" ht="21" customHeight="1" x14ac:dyDescent="0.25">
      <c r="A18" s="558"/>
      <c r="B18" s="16" t="s">
        <v>503</v>
      </c>
      <c r="C18" s="281"/>
      <c r="D18" s="92"/>
      <c r="E18" s="540"/>
      <c r="F18" s="93" t="s">
        <v>69</v>
      </c>
      <c r="G18" s="280"/>
      <c r="H18" s="13"/>
      <c r="I18" s="13"/>
      <c r="J18" s="13"/>
      <c r="K18" s="13"/>
      <c r="L18" s="13"/>
      <c r="M18" s="13"/>
      <c r="N18" s="13"/>
      <c r="O18" s="13"/>
      <c r="P18" s="13"/>
    </row>
    <row r="19" spans="1:16" s="14" customFormat="1" ht="17.25" customHeight="1" thickBot="1" x14ac:dyDescent="0.3">
      <c r="A19" s="559"/>
      <c r="B19" s="20" t="s">
        <v>504</v>
      </c>
      <c r="C19" s="178"/>
      <c r="D19" s="94"/>
      <c r="E19" s="541"/>
      <c r="F19" s="95" t="s">
        <v>69</v>
      </c>
      <c r="G19" s="28"/>
      <c r="H19" s="13"/>
      <c r="I19" s="13"/>
      <c r="J19" s="13"/>
      <c r="K19" s="13"/>
      <c r="L19" s="13"/>
      <c r="M19" s="13"/>
      <c r="N19" s="13"/>
      <c r="O19" s="13"/>
      <c r="P19" s="13"/>
    </row>
    <row r="20" spans="1:16" s="14" customFormat="1" ht="54.75" customHeight="1" x14ac:dyDescent="0.25">
      <c r="A20" s="557" t="s">
        <v>505</v>
      </c>
      <c r="B20" s="17" t="s">
        <v>506</v>
      </c>
      <c r="C20" s="177" t="s">
        <v>507</v>
      </c>
      <c r="D20" s="96"/>
      <c r="E20" s="530" t="s">
        <v>508</v>
      </c>
      <c r="F20" s="97" t="s">
        <v>509</v>
      </c>
      <c r="G20" s="29"/>
      <c r="H20" s="13"/>
      <c r="I20" s="13"/>
      <c r="J20" s="13"/>
      <c r="K20" s="13"/>
      <c r="L20" s="13"/>
      <c r="M20" s="13"/>
      <c r="N20" s="13"/>
      <c r="O20" s="13"/>
      <c r="P20" s="13"/>
    </row>
    <row r="21" spans="1:16" s="14" customFormat="1" ht="60" customHeight="1" x14ac:dyDescent="0.25">
      <c r="A21" s="558"/>
      <c r="B21" s="16" t="s">
        <v>510</v>
      </c>
      <c r="C21" s="177" t="s">
        <v>511</v>
      </c>
      <c r="D21" s="92"/>
      <c r="E21" s="508"/>
      <c r="F21" s="93">
        <v>2.5</v>
      </c>
      <c r="G21" s="280"/>
      <c r="H21" s="13"/>
      <c r="I21" s="13"/>
      <c r="J21" s="13"/>
      <c r="K21" s="13"/>
      <c r="L21" s="13"/>
      <c r="M21" s="13"/>
      <c r="N21" s="13"/>
      <c r="O21" s="13"/>
      <c r="P21" s="13"/>
    </row>
    <row r="22" spans="1:16" s="14" customFormat="1" ht="56.1" customHeight="1" x14ac:dyDescent="0.25">
      <c r="A22" s="558"/>
      <c r="B22" s="16" t="s">
        <v>512</v>
      </c>
      <c r="C22" s="282" t="s">
        <v>511</v>
      </c>
      <c r="D22" s="92"/>
      <c r="E22" s="508"/>
      <c r="F22" s="93">
        <v>3.75</v>
      </c>
      <c r="G22" s="280"/>
      <c r="H22" s="13"/>
      <c r="I22" s="13"/>
      <c r="J22" s="13"/>
      <c r="K22" s="13"/>
      <c r="L22" s="13"/>
      <c r="M22" s="13"/>
      <c r="N22" s="13"/>
      <c r="O22" s="13"/>
      <c r="P22" s="13"/>
    </row>
    <row r="23" spans="1:16" s="14" customFormat="1" ht="61.7" customHeight="1" thickBot="1" x14ac:dyDescent="0.3">
      <c r="A23" s="558"/>
      <c r="B23" s="21" t="s">
        <v>513</v>
      </c>
      <c r="C23" s="180" t="s">
        <v>511</v>
      </c>
      <c r="D23" s="99"/>
      <c r="E23" s="531"/>
      <c r="F23" s="100">
        <v>5</v>
      </c>
      <c r="G23" s="30"/>
      <c r="H23" s="13"/>
      <c r="I23" s="13"/>
      <c r="J23" s="13"/>
      <c r="K23" s="13"/>
      <c r="L23" s="13"/>
      <c r="M23" s="13"/>
      <c r="N23" s="13"/>
      <c r="O23" s="13"/>
      <c r="P23" s="13"/>
    </row>
    <row r="24" spans="1:16" s="14" customFormat="1" ht="57" customHeight="1" thickBot="1" x14ac:dyDescent="0.3">
      <c r="A24" s="557" t="s">
        <v>514</v>
      </c>
      <c r="B24" s="19" t="s">
        <v>515</v>
      </c>
      <c r="C24" s="176" t="s">
        <v>516</v>
      </c>
      <c r="D24" s="90"/>
      <c r="E24" s="507" t="s">
        <v>501</v>
      </c>
      <c r="F24" s="91">
        <v>2</v>
      </c>
      <c r="G24" s="26"/>
      <c r="H24" s="13"/>
      <c r="I24" s="13"/>
      <c r="J24" s="13"/>
      <c r="K24" s="13"/>
      <c r="L24" s="13"/>
      <c r="M24" s="13"/>
      <c r="N24" s="13"/>
      <c r="O24" s="13"/>
      <c r="P24" s="13"/>
    </row>
    <row r="25" spans="1:16" s="14" customFormat="1" ht="42" customHeight="1" x14ac:dyDescent="0.25">
      <c r="A25" s="558"/>
      <c r="B25" s="16" t="s">
        <v>517</v>
      </c>
      <c r="C25" s="176" t="s">
        <v>518</v>
      </c>
      <c r="D25" s="92">
        <v>17097446</v>
      </c>
      <c r="E25" s="508"/>
      <c r="F25" s="93" t="s">
        <v>519</v>
      </c>
      <c r="G25" s="280"/>
      <c r="H25" s="13"/>
      <c r="I25" s="13"/>
      <c r="J25" s="13"/>
      <c r="K25" s="13"/>
      <c r="L25" s="13"/>
      <c r="M25" s="13"/>
      <c r="N25" s="13"/>
      <c r="O25" s="13"/>
      <c r="P25" s="13"/>
    </row>
    <row r="26" spans="1:16" s="14" customFormat="1" ht="108" customHeight="1" x14ac:dyDescent="0.25">
      <c r="A26" s="558"/>
      <c r="B26" s="16" t="s">
        <v>520</v>
      </c>
      <c r="C26" s="177" t="s">
        <v>521</v>
      </c>
      <c r="D26" s="92"/>
      <c r="E26" s="508"/>
      <c r="F26" s="93">
        <v>2.7</v>
      </c>
      <c r="G26" s="280"/>
      <c r="H26" s="13"/>
      <c r="I26" s="13"/>
      <c r="J26" s="13"/>
      <c r="K26" s="13"/>
      <c r="L26" s="13"/>
      <c r="M26" s="13"/>
      <c r="N26" s="13"/>
      <c r="O26" s="13"/>
      <c r="P26" s="13"/>
    </row>
    <row r="27" spans="1:16" s="14" customFormat="1" ht="55.7" customHeight="1" thickBot="1" x14ac:dyDescent="0.3">
      <c r="A27" s="559"/>
      <c r="B27" s="20" t="s">
        <v>522</v>
      </c>
      <c r="C27" s="178" t="s">
        <v>523</v>
      </c>
      <c r="D27" s="94"/>
      <c r="E27" s="509"/>
      <c r="F27" s="95">
        <v>3</v>
      </c>
      <c r="G27" s="28"/>
      <c r="H27" s="13"/>
      <c r="I27" s="13"/>
      <c r="J27" s="13"/>
      <c r="K27" s="13"/>
      <c r="L27" s="13"/>
      <c r="M27" s="13"/>
      <c r="N27" s="13"/>
      <c r="O27" s="13"/>
      <c r="P27" s="13"/>
    </row>
    <row r="28" spans="1:16" s="14" customFormat="1" ht="143.25" customHeight="1" x14ac:dyDescent="0.25">
      <c r="A28" s="557" t="s">
        <v>524</v>
      </c>
      <c r="B28" s="17" t="s">
        <v>525</v>
      </c>
      <c r="C28" s="179" t="s">
        <v>526</v>
      </c>
      <c r="D28" s="96">
        <v>3000000</v>
      </c>
      <c r="E28" s="530" t="s">
        <v>508</v>
      </c>
      <c r="F28" s="97">
        <v>2</v>
      </c>
      <c r="G28" s="29"/>
      <c r="H28" s="13"/>
      <c r="I28" s="13"/>
      <c r="J28" s="13"/>
      <c r="K28" s="13"/>
      <c r="L28" s="13"/>
      <c r="M28" s="13"/>
      <c r="N28" s="13"/>
      <c r="O28" s="13"/>
      <c r="P28" s="13"/>
    </row>
    <row r="29" spans="1:16" s="14" customFormat="1" ht="85.5" customHeight="1" x14ac:dyDescent="0.25">
      <c r="A29" s="558"/>
      <c r="B29" s="16" t="s">
        <v>527</v>
      </c>
      <c r="C29" s="283" t="s">
        <v>528</v>
      </c>
      <c r="D29" s="92"/>
      <c r="E29" s="508"/>
      <c r="F29" s="93">
        <v>4.5</v>
      </c>
      <c r="G29" s="280"/>
      <c r="H29" s="13"/>
      <c r="I29" s="13"/>
      <c r="J29" s="13"/>
      <c r="K29" s="13"/>
      <c r="L29" s="13"/>
      <c r="M29" s="13"/>
      <c r="N29" s="13"/>
      <c r="O29" s="13"/>
      <c r="P29" s="13"/>
    </row>
    <row r="30" spans="1:16" s="14" customFormat="1" ht="35.450000000000003" customHeight="1" x14ac:dyDescent="0.25">
      <c r="A30" s="558"/>
      <c r="B30" s="16" t="s">
        <v>529</v>
      </c>
      <c r="C30" s="281"/>
      <c r="D30" s="92"/>
      <c r="E30" s="508"/>
      <c r="F30" s="93">
        <v>4.5</v>
      </c>
      <c r="G30" s="280"/>
      <c r="H30" s="13"/>
      <c r="I30" s="13"/>
      <c r="J30" s="13"/>
      <c r="K30" s="13"/>
      <c r="L30" s="13"/>
      <c r="M30" s="13"/>
      <c r="N30" s="13"/>
      <c r="O30" s="13"/>
      <c r="P30" s="13"/>
    </row>
    <row r="31" spans="1:16" s="14" customFormat="1" ht="45.6" customHeight="1" thickBot="1" x14ac:dyDescent="0.3">
      <c r="A31" s="558"/>
      <c r="B31" s="21" t="s">
        <v>530</v>
      </c>
      <c r="C31" s="180"/>
      <c r="D31" s="99"/>
      <c r="E31" s="531"/>
      <c r="F31" s="100">
        <v>4.5</v>
      </c>
      <c r="G31" s="30"/>
      <c r="H31" s="13"/>
      <c r="I31" s="13"/>
      <c r="J31" s="13"/>
      <c r="K31" s="13"/>
      <c r="L31" s="13"/>
      <c r="M31" s="13"/>
      <c r="N31" s="13"/>
      <c r="O31" s="13"/>
      <c r="P31" s="13"/>
    </row>
    <row r="32" spans="1:16" s="14" customFormat="1" ht="297" customHeight="1" x14ac:dyDescent="0.25">
      <c r="A32" s="557" t="s">
        <v>531</v>
      </c>
      <c r="B32" s="101" t="s">
        <v>532</v>
      </c>
      <c r="C32" s="284" t="s">
        <v>533</v>
      </c>
      <c r="D32" s="90">
        <v>6604500</v>
      </c>
      <c r="E32" s="507" t="s">
        <v>291</v>
      </c>
      <c r="F32" s="91">
        <v>5</v>
      </c>
      <c r="G32" s="26"/>
      <c r="H32" s="13"/>
      <c r="I32" s="13"/>
      <c r="J32" s="13"/>
      <c r="K32" s="13"/>
      <c r="L32" s="13"/>
      <c r="M32" s="13"/>
      <c r="N32" s="13"/>
      <c r="O32" s="13"/>
      <c r="P32" s="13"/>
    </row>
    <row r="33" spans="1:16" s="14" customFormat="1" ht="150.6" customHeight="1" x14ac:dyDescent="0.25">
      <c r="A33" s="558"/>
      <c r="B33" s="16" t="s">
        <v>534</v>
      </c>
      <c r="C33" s="177" t="s">
        <v>535</v>
      </c>
      <c r="D33" s="92"/>
      <c r="E33" s="508"/>
      <c r="F33" s="93">
        <v>8</v>
      </c>
      <c r="G33" s="280"/>
      <c r="H33" s="13"/>
      <c r="I33" s="13"/>
      <c r="J33" s="13"/>
      <c r="K33" s="13"/>
      <c r="L33" s="13"/>
      <c r="M33" s="13"/>
      <c r="N33" s="13"/>
      <c r="O33" s="13"/>
      <c r="P33" s="13"/>
    </row>
    <row r="34" spans="1:16" s="14" customFormat="1" ht="55.35" customHeight="1" x14ac:dyDescent="0.25">
      <c r="A34" s="558"/>
      <c r="B34" s="16" t="s">
        <v>536</v>
      </c>
      <c r="C34" s="285" t="s">
        <v>537</v>
      </c>
      <c r="D34" s="92"/>
      <c r="E34" s="508"/>
      <c r="F34" s="93">
        <v>12</v>
      </c>
      <c r="G34" s="280"/>
      <c r="H34" s="13"/>
      <c r="I34" s="13"/>
      <c r="J34" s="13"/>
      <c r="K34" s="13"/>
      <c r="L34" s="13"/>
      <c r="M34" s="13"/>
      <c r="N34" s="13"/>
      <c r="O34" s="13"/>
      <c r="P34" s="13"/>
    </row>
    <row r="35" spans="1:16" s="14" customFormat="1" ht="105" customHeight="1" thickBot="1" x14ac:dyDescent="0.3">
      <c r="A35" s="559"/>
      <c r="B35" s="20" t="s">
        <v>538</v>
      </c>
      <c r="C35" s="286" t="s">
        <v>537</v>
      </c>
      <c r="D35" s="94">
        <v>16505300</v>
      </c>
      <c r="E35" s="509"/>
      <c r="F35" s="95">
        <v>15</v>
      </c>
      <c r="G35" s="28"/>
      <c r="H35" s="13"/>
      <c r="I35" s="13"/>
      <c r="J35" s="13"/>
      <c r="K35" s="13"/>
      <c r="L35" s="13"/>
      <c r="M35" s="13"/>
      <c r="N35" s="13"/>
      <c r="O35" s="13"/>
      <c r="P35" s="13"/>
    </row>
    <row r="36" spans="1:16" s="14" customFormat="1" ht="41.25" customHeight="1" x14ac:dyDescent="0.25">
      <c r="A36" s="627" t="s">
        <v>539</v>
      </c>
      <c r="B36" s="50" t="s">
        <v>540</v>
      </c>
      <c r="C36" s="179"/>
      <c r="D36" s="96"/>
      <c r="E36" s="530" t="s">
        <v>508</v>
      </c>
      <c r="F36" s="97"/>
      <c r="G36" s="29"/>
      <c r="H36" s="13"/>
      <c r="I36" s="13"/>
      <c r="J36" s="13"/>
      <c r="K36" s="13"/>
      <c r="L36" s="13"/>
      <c r="M36" s="13"/>
      <c r="N36" s="13"/>
      <c r="O36" s="13"/>
      <c r="P36" s="13"/>
    </row>
    <row r="37" spans="1:16" s="14" customFormat="1" ht="32.25" customHeight="1" x14ac:dyDescent="0.25">
      <c r="A37" s="622"/>
      <c r="B37" s="16" t="s">
        <v>541</v>
      </c>
      <c r="C37" s="177"/>
      <c r="D37" s="92"/>
      <c r="E37" s="508"/>
      <c r="F37" s="93"/>
      <c r="G37" s="280"/>
      <c r="H37" s="13"/>
      <c r="I37" s="13"/>
      <c r="J37" s="13"/>
      <c r="K37" s="13"/>
      <c r="L37" s="13"/>
      <c r="M37" s="13"/>
      <c r="N37" s="13"/>
      <c r="O37" s="13"/>
      <c r="P37" s="13"/>
    </row>
    <row r="38" spans="1:16" s="14" customFormat="1" ht="35.1" customHeight="1" x14ac:dyDescent="0.25">
      <c r="A38" s="622"/>
      <c r="B38" s="16" t="s">
        <v>542</v>
      </c>
      <c r="C38" s="281"/>
      <c r="D38" s="92"/>
      <c r="E38" s="508"/>
      <c r="F38" s="93"/>
      <c r="G38" s="280"/>
      <c r="H38" s="13"/>
      <c r="I38" s="13"/>
      <c r="J38" s="13"/>
      <c r="K38" s="13"/>
      <c r="L38" s="13"/>
      <c r="M38" s="13"/>
      <c r="N38" s="13"/>
      <c r="O38" s="13"/>
      <c r="P38" s="13"/>
    </row>
    <row r="39" spans="1:16" s="14" customFormat="1" ht="68.45" customHeight="1" thickBot="1" x14ac:dyDescent="0.3">
      <c r="A39" s="628"/>
      <c r="B39" s="21" t="s">
        <v>543</v>
      </c>
      <c r="C39" s="180"/>
      <c r="D39" s="99"/>
      <c r="E39" s="531"/>
      <c r="F39" s="100"/>
      <c r="G39" s="30"/>
      <c r="H39" s="13"/>
      <c r="I39" s="13"/>
      <c r="J39" s="13"/>
      <c r="K39" s="13"/>
      <c r="L39" s="13"/>
      <c r="M39" s="13"/>
      <c r="N39" s="13"/>
      <c r="O39" s="13"/>
      <c r="P39" s="13"/>
    </row>
    <row r="40" spans="1:16" s="14" customFormat="1" ht="168" customHeight="1" x14ac:dyDescent="0.25">
      <c r="A40" s="621" t="s">
        <v>544</v>
      </c>
      <c r="B40" s="19" t="s">
        <v>545</v>
      </c>
      <c r="C40" s="176" t="s">
        <v>546</v>
      </c>
      <c r="D40" s="90">
        <v>18700000</v>
      </c>
      <c r="E40" s="507" t="s">
        <v>501</v>
      </c>
      <c r="F40" s="91">
        <v>1.5</v>
      </c>
      <c r="G40" s="26"/>
      <c r="H40" s="13"/>
      <c r="I40" s="13"/>
      <c r="J40" s="13"/>
      <c r="K40" s="13"/>
      <c r="L40" s="13"/>
      <c r="M40" s="13"/>
      <c r="N40" s="13"/>
      <c r="O40" s="13"/>
      <c r="P40" s="13"/>
    </row>
    <row r="41" spans="1:16" s="14" customFormat="1" ht="69" customHeight="1" x14ac:dyDescent="0.25">
      <c r="A41" s="622"/>
      <c r="B41" s="16" t="s">
        <v>547</v>
      </c>
      <c r="C41" s="177" t="s">
        <v>548</v>
      </c>
      <c r="D41" s="92"/>
      <c r="E41" s="508"/>
      <c r="F41" s="93">
        <v>2</v>
      </c>
      <c r="G41" s="280"/>
      <c r="H41" s="13"/>
      <c r="I41" s="13"/>
      <c r="J41" s="13"/>
      <c r="K41" s="13"/>
      <c r="L41" s="13"/>
      <c r="M41" s="13"/>
      <c r="N41" s="13"/>
      <c r="O41" s="13"/>
      <c r="P41" s="13"/>
    </row>
    <row r="42" spans="1:16" s="14" customFormat="1" ht="45.95" customHeight="1" x14ac:dyDescent="0.25">
      <c r="A42" s="622"/>
      <c r="B42" s="16" t="s">
        <v>549</v>
      </c>
      <c r="C42" s="283" t="s">
        <v>550</v>
      </c>
      <c r="D42" s="92"/>
      <c r="E42" s="508"/>
      <c r="F42" s="93">
        <v>2.5</v>
      </c>
      <c r="G42" s="280"/>
      <c r="H42" s="13"/>
      <c r="I42" s="13"/>
      <c r="J42" s="13"/>
      <c r="K42" s="13"/>
      <c r="L42" s="13"/>
      <c r="M42" s="13"/>
      <c r="N42" s="13"/>
      <c r="O42" s="13"/>
      <c r="P42" s="13"/>
    </row>
    <row r="43" spans="1:16" s="14" customFormat="1" ht="45" customHeight="1" thickBot="1" x14ac:dyDescent="0.3">
      <c r="A43" s="623"/>
      <c r="B43" s="20" t="s">
        <v>551</v>
      </c>
      <c r="C43" s="178" t="s">
        <v>552</v>
      </c>
      <c r="D43" s="94"/>
      <c r="E43" s="509"/>
      <c r="F43" s="95">
        <v>3</v>
      </c>
      <c r="G43" s="28"/>
      <c r="H43" s="13"/>
      <c r="I43" s="13"/>
      <c r="J43" s="13"/>
      <c r="K43" s="13"/>
      <c r="L43" s="13"/>
      <c r="M43" s="13"/>
      <c r="N43" s="13"/>
      <c r="O43" s="13"/>
      <c r="P43" s="13"/>
    </row>
    <row r="44" spans="1:16" s="14" customFormat="1" ht="20.25" customHeight="1" x14ac:dyDescent="0.25">
      <c r="A44" s="621" t="s">
        <v>553</v>
      </c>
      <c r="B44" s="50" t="s">
        <v>554</v>
      </c>
      <c r="C44" s="681" t="s">
        <v>555</v>
      </c>
      <c r="D44" s="96"/>
      <c r="E44" s="530" t="s">
        <v>556</v>
      </c>
      <c r="F44" s="97">
        <v>2.5</v>
      </c>
      <c r="G44" s="29"/>
      <c r="H44" s="13"/>
      <c r="I44" s="13"/>
      <c r="J44" s="13"/>
      <c r="K44" s="13"/>
      <c r="L44" s="13"/>
      <c r="M44" s="13"/>
      <c r="N44" s="13"/>
      <c r="O44" s="13"/>
      <c r="P44" s="13"/>
    </row>
    <row r="45" spans="1:16" s="14" customFormat="1" ht="24" customHeight="1" x14ac:dyDescent="0.25">
      <c r="A45" s="622"/>
      <c r="B45" s="16" t="s">
        <v>557</v>
      </c>
      <c r="C45" s="682"/>
      <c r="D45" s="92"/>
      <c r="E45" s="508"/>
      <c r="F45" s="93">
        <v>5</v>
      </c>
      <c r="G45" s="280"/>
      <c r="H45" s="13"/>
      <c r="I45" s="13"/>
      <c r="J45" s="13"/>
      <c r="K45" s="13"/>
      <c r="L45" s="13"/>
      <c r="M45" s="13"/>
      <c r="N45" s="13"/>
      <c r="O45" s="13"/>
      <c r="P45" s="13"/>
    </row>
    <row r="46" spans="1:16" s="14" customFormat="1" ht="32.450000000000003" customHeight="1" x14ac:dyDescent="0.25">
      <c r="A46" s="622"/>
      <c r="B46" s="16" t="s">
        <v>558</v>
      </c>
      <c r="C46" s="682"/>
      <c r="D46" s="92"/>
      <c r="E46" s="508"/>
      <c r="F46" s="93">
        <v>7.5</v>
      </c>
      <c r="G46" s="280"/>
      <c r="H46" s="13"/>
      <c r="I46" s="13"/>
      <c r="J46" s="13"/>
      <c r="K46" s="13"/>
      <c r="L46" s="13"/>
      <c r="M46" s="13"/>
      <c r="N46" s="13"/>
      <c r="O46" s="13"/>
      <c r="P46" s="13"/>
    </row>
    <row r="47" spans="1:16" s="14" customFormat="1" ht="39" customHeight="1" thickBot="1" x14ac:dyDescent="0.3">
      <c r="A47" s="623"/>
      <c r="B47" s="16" t="s">
        <v>559</v>
      </c>
      <c r="C47" s="683"/>
      <c r="D47" s="99"/>
      <c r="E47" s="531"/>
      <c r="F47" s="100">
        <v>10</v>
      </c>
      <c r="G47" s="30"/>
      <c r="H47" s="13"/>
      <c r="I47" s="13"/>
      <c r="J47" s="13"/>
      <c r="K47" s="13"/>
      <c r="L47" s="13"/>
      <c r="M47" s="13"/>
      <c r="N47" s="13"/>
      <c r="O47" s="13"/>
      <c r="P47" s="13"/>
    </row>
    <row r="48" spans="1:16" s="14" customFormat="1" ht="124.5" customHeight="1" x14ac:dyDescent="0.25">
      <c r="A48" s="621" t="s">
        <v>560</v>
      </c>
      <c r="B48" s="19" t="s">
        <v>561</v>
      </c>
      <c r="C48" s="176" t="s">
        <v>562</v>
      </c>
      <c r="D48" s="90"/>
      <c r="E48" s="507" t="s">
        <v>508</v>
      </c>
      <c r="F48" s="91">
        <v>2</v>
      </c>
      <c r="G48" s="26"/>
      <c r="H48" s="13"/>
      <c r="I48" s="13"/>
      <c r="J48" s="13"/>
      <c r="K48" s="13"/>
      <c r="L48" s="13"/>
      <c r="M48" s="13"/>
      <c r="N48" s="13"/>
      <c r="O48" s="13"/>
      <c r="P48" s="13"/>
    </row>
    <row r="49" spans="1:16" s="14" customFormat="1" ht="47.25" customHeight="1" x14ac:dyDescent="0.25">
      <c r="A49" s="622"/>
      <c r="B49" s="16" t="s">
        <v>563</v>
      </c>
      <c r="C49" s="177" t="s">
        <v>564</v>
      </c>
      <c r="D49" s="92"/>
      <c r="E49" s="508"/>
      <c r="F49" s="93">
        <v>5</v>
      </c>
      <c r="G49" s="280"/>
      <c r="H49" s="13"/>
      <c r="I49" s="13"/>
      <c r="J49" s="13"/>
      <c r="K49" s="13"/>
      <c r="L49" s="13"/>
      <c r="M49" s="13"/>
      <c r="N49" s="13"/>
      <c r="O49" s="13"/>
      <c r="P49" s="13"/>
    </row>
    <row r="50" spans="1:16" s="14" customFormat="1" ht="42.6" customHeight="1" x14ac:dyDescent="0.25">
      <c r="A50" s="622"/>
      <c r="B50" s="16" t="s">
        <v>565</v>
      </c>
      <c r="C50" s="177" t="s">
        <v>564</v>
      </c>
      <c r="D50" s="92"/>
      <c r="E50" s="508"/>
      <c r="F50" s="93">
        <v>9</v>
      </c>
      <c r="G50" s="280"/>
      <c r="H50" s="13"/>
      <c r="I50" s="13"/>
      <c r="J50" s="13"/>
      <c r="K50" s="13"/>
      <c r="L50" s="13"/>
      <c r="M50" s="13"/>
      <c r="N50" s="13"/>
      <c r="O50" s="13"/>
      <c r="P50" s="13"/>
    </row>
    <row r="51" spans="1:16" s="14" customFormat="1" ht="48.6" customHeight="1" thickBot="1" x14ac:dyDescent="0.3">
      <c r="A51" s="623"/>
      <c r="B51" s="20" t="s">
        <v>566</v>
      </c>
      <c r="C51" s="178" t="s">
        <v>567</v>
      </c>
      <c r="D51" s="94"/>
      <c r="E51" s="509"/>
      <c r="F51" s="95">
        <v>10</v>
      </c>
      <c r="G51" s="28"/>
      <c r="H51" s="13"/>
      <c r="I51" s="13"/>
      <c r="J51" s="13"/>
      <c r="K51" s="13"/>
      <c r="L51" s="13"/>
      <c r="M51" s="13"/>
      <c r="N51" s="13"/>
      <c r="O51" s="13"/>
      <c r="P51" s="13"/>
    </row>
    <row r="52" spans="1:16" s="14" customFormat="1" ht="229.5" customHeight="1" x14ac:dyDescent="0.25">
      <c r="A52" s="621" t="s">
        <v>568</v>
      </c>
      <c r="B52" s="17" t="s">
        <v>569</v>
      </c>
      <c r="C52" s="684" t="s">
        <v>570</v>
      </c>
      <c r="D52" s="96"/>
      <c r="E52" s="530" t="s">
        <v>501</v>
      </c>
      <c r="F52" s="97">
        <v>1</v>
      </c>
      <c r="G52" s="29"/>
      <c r="H52" s="13"/>
      <c r="I52" s="13"/>
      <c r="J52" s="13"/>
      <c r="K52" s="13"/>
      <c r="L52" s="13"/>
      <c r="M52" s="13"/>
      <c r="N52" s="13"/>
      <c r="O52" s="13"/>
      <c r="P52" s="13"/>
    </row>
    <row r="53" spans="1:16" s="14" customFormat="1" x14ac:dyDescent="0.25">
      <c r="A53" s="622"/>
      <c r="B53" s="16" t="s">
        <v>571</v>
      </c>
      <c r="C53" s="625"/>
      <c r="D53" s="92"/>
      <c r="E53" s="508"/>
      <c r="F53" s="93">
        <v>1.5</v>
      </c>
      <c r="G53" s="280"/>
      <c r="H53" s="13"/>
      <c r="I53" s="13"/>
      <c r="J53" s="13"/>
      <c r="K53" s="13"/>
      <c r="L53" s="13"/>
      <c r="M53" s="13"/>
      <c r="N53" s="13"/>
      <c r="O53" s="13"/>
      <c r="P53" s="13"/>
    </row>
    <row r="54" spans="1:16" s="14" customFormat="1" x14ac:dyDescent="0.25">
      <c r="A54" s="622"/>
      <c r="B54" s="16" t="s">
        <v>572</v>
      </c>
      <c r="C54" s="625"/>
      <c r="D54" s="92"/>
      <c r="E54" s="508"/>
      <c r="F54" s="93">
        <v>2.5</v>
      </c>
      <c r="G54" s="280"/>
      <c r="H54" s="13"/>
      <c r="I54" s="13"/>
      <c r="J54" s="13"/>
      <c r="K54" s="13"/>
      <c r="L54" s="13"/>
      <c r="M54" s="13"/>
      <c r="N54" s="13"/>
      <c r="O54" s="13"/>
      <c r="P54" s="13"/>
    </row>
    <row r="55" spans="1:16" s="14" customFormat="1" ht="39.950000000000003" customHeight="1" thickBot="1" x14ac:dyDescent="0.3">
      <c r="A55" s="623"/>
      <c r="B55" s="16" t="s">
        <v>573</v>
      </c>
      <c r="C55" s="685"/>
      <c r="D55" s="92"/>
      <c r="E55" s="508"/>
      <c r="F55" s="93">
        <v>3</v>
      </c>
      <c r="G55" s="28"/>
      <c r="H55" s="13"/>
      <c r="I55" s="13"/>
      <c r="J55" s="13"/>
      <c r="K55" s="13"/>
      <c r="L55" s="13"/>
      <c r="M55" s="13"/>
      <c r="N55" s="13"/>
      <c r="O55" s="13"/>
      <c r="P55" s="13"/>
    </row>
    <row r="56" spans="1:16" s="14" customFormat="1" ht="38.25" customHeight="1" x14ac:dyDescent="0.25">
      <c r="A56" s="621" t="s">
        <v>574</v>
      </c>
      <c r="B56" s="67" t="s">
        <v>575</v>
      </c>
      <c r="C56" s="176"/>
      <c r="D56" s="90"/>
      <c r="E56" s="507" t="s">
        <v>501</v>
      </c>
      <c r="F56" s="91">
        <v>1</v>
      </c>
      <c r="G56" s="26"/>
      <c r="H56" s="13"/>
      <c r="I56" s="13"/>
      <c r="J56" s="13"/>
      <c r="K56" s="13"/>
      <c r="L56" s="13"/>
      <c r="M56" s="13"/>
      <c r="N56" s="13"/>
      <c r="O56" s="13"/>
      <c r="P56" s="13"/>
    </row>
    <row r="57" spans="1:16" s="14" customFormat="1" ht="31.5" customHeight="1" x14ac:dyDescent="0.25">
      <c r="A57" s="622"/>
      <c r="B57" s="16" t="s">
        <v>576</v>
      </c>
      <c r="C57" s="177"/>
      <c r="D57" s="92"/>
      <c r="E57" s="508"/>
      <c r="F57" s="93">
        <v>1.5</v>
      </c>
      <c r="G57" s="280"/>
      <c r="H57" s="13"/>
      <c r="I57" s="13"/>
      <c r="J57" s="13"/>
      <c r="K57" s="13"/>
      <c r="L57" s="13"/>
      <c r="M57" s="13"/>
      <c r="N57" s="13"/>
      <c r="O57" s="13"/>
      <c r="P57" s="13"/>
    </row>
    <row r="58" spans="1:16" s="14" customFormat="1" ht="21" customHeight="1" x14ac:dyDescent="0.25">
      <c r="A58" s="622"/>
      <c r="B58" s="16" t="s">
        <v>577</v>
      </c>
      <c r="C58" s="281"/>
      <c r="D58" s="92"/>
      <c r="E58" s="508"/>
      <c r="F58" s="93">
        <v>2.5</v>
      </c>
      <c r="G58" s="280"/>
      <c r="H58" s="13"/>
      <c r="I58" s="13"/>
      <c r="J58" s="13"/>
      <c r="K58" s="13"/>
      <c r="L58" s="13"/>
      <c r="M58" s="13"/>
      <c r="N58" s="13"/>
      <c r="O58" s="13"/>
      <c r="P58" s="13"/>
    </row>
    <row r="59" spans="1:16" s="14" customFormat="1" ht="73.5" customHeight="1" thickBot="1" x14ac:dyDescent="0.3">
      <c r="A59" s="623"/>
      <c r="B59" s="20" t="s">
        <v>578</v>
      </c>
      <c r="C59" s="178" t="s">
        <v>552</v>
      </c>
      <c r="D59" s="94">
        <v>20000000</v>
      </c>
      <c r="E59" s="509"/>
      <c r="F59" s="95">
        <v>3</v>
      </c>
      <c r="G59" s="28"/>
      <c r="H59" s="13"/>
      <c r="I59" s="13"/>
      <c r="J59" s="13"/>
      <c r="K59" s="13"/>
      <c r="L59" s="13"/>
      <c r="M59" s="13"/>
      <c r="N59" s="13"/>
      <c r="O59" s="13"/>
      <c r="P59" s="13"/>
    </row>
    <row r="60" spans="1:16" s="14" customFormat="1" ht="21.75" customHeight="1" x14ac:dyDescent="0.25">
      <c r="A60" s="627" t="s">
        <v>579</v>
      </c>
      <c r="B60" s="17" t="s">
        <v>580</v>
      </c>
      <c r="C60" s="179"/>
      <c r="D60" s="96"/>
      <c r="E60" s="530" t="s">
        <v>508</v>
      </c>
      <c r="F60" s="97">
        <v>1</v>
      </c>
      <c r="G60" s="29"/>
      <c r="H60" s="13"/>
      <c r="I60" s="13"/>
      <c r="J60" s="13"/>
      <c r="K60" s="13"/>
      <c r="L60" s="13"/>
      <c r="M60" s="13"/>
      <c r="N60" s="13"/>
      <c r="O60" s="13"/>
      <c r="P60" s="13"/>
    </row>
    <row r="61" spans="1:16" s="14" customFormat="1" ht="67.349999999999994" customHeight="1" x14ac:dyDescent="0.25">
      <c r="A61" s="622"/>
      <c r="B61" s="16" t="s">
        <v>581</v>
      </c>
      <c r="C61" s="177" t="s">
        <v>582</v>
      </c>
      <c r="D61" s="92"/>
      <c r="E61" s="508"/>
      <c r="F61" s="93">
        <v>3</v>
      </c>
      <c r="G61" s="280"/>
      <c r="H61" s="13"/>
      <c r="I61" s="13"/>
      <c r="J61" s="13"/>
      <c r="K61" s="13"/>
      <c r="L61" s="13"/>
      <c r="M61" s="13"/>
      <c r="N61" s="13"/>
      <c r="O61" s="13"/>
      <c r="P61" s="13"/>
    </row>
    <row r="62" spans="1:16" s="14" customFormat="1" ht="84.75" customHeight="1" x14ac:dyDescent="0.25">
      <c r="A62" s="622"/>
      <c r="B62" s="16" t="s">
        <v>583</v>
      </c>
      <c r="C62" s="282" t="s">
        <v>582</v>
      </c>
      <c r="D62" s="92"/>
      <c r="E62" s="508"/>
      <c r="F62" s="93">
        <v>4</v>
      </c>
      <c r="G62" s="280"/>
      <c r="H62" s="13"/>
      <c r="I62" s="13"/>
      <c r="J62" s="13"/>
      <c r="K62" s="13"/>
      <c r="L62" s="13"/>
      <c r="M62" s="13"/>
      <c r="N62" s="13"/>
      <c r="O62" s="13"/>
      <c r="P62" s="13"/>
    </row>
    <row r="63" spans="1:16" s="14" customFormat="1" ht="33" customHeight="1" thickBot="1" x14ac:dyDescent="0.3">
      <c r="A63" s="628"/>
      <c r="B63" s="21" t="s">
        <v>584</v>
      </c>
      <c r="C63" s="180" t="s">
        <v>585</v>
      </c>
      <c r="D63" s="99"/>
      <c r="E63" s="531"/>
      <c r="F63" s="100">
        <v>5</v>
      </c>
      <c r="G63" s="30"/>
      <c r="H63" s="13"/>
      <c r="I63" s="13"/>
      <c r="J63" s="13"/>
      <c r="K63" s="13"/>
      <c r="L63" s="13"/>
      <c r="M63" s="13"/>
      <c r="N63" s="13"/>
      <c r="O63" s="13"/>
      <c r="P63" s="13"/>
    </row>
    <row r="64" spans="1:16" s="14" customFormat="1" ht="79.5" customHeight="1" x14ac:dyDescent="0.25">
      <c r="A64" s="621" t="s">
        <v>586</v>
      </c>
      <c r="B64" s="19" t="s">
        <v>587</v>
      </c>
      <c r="C64" s="176" t="s">
        <v>588</v>
      </c>
      <c r="D64" s="90">
        <v>18788000</v>
      </c>
      <c r="E64" s="507" t="s">
        <v>508</v>
      </c>
      <c r="F64" s="91">
        <v>2</v>
      </c>
      <c r="G64" s="26"/>
      <c r="H64" s="13"/>
      <c r="I64" s="13"/>
      <c r="J64" s="13"/>
      <c r="K64" s="13"/>
      <c r="L64" s="13"/>
      <c r="M64" s="13"/>
      <c r="N64" s="13"/>
      <c r="O64" s="13"/>
      <c r="P64" s="13"/>
    </row>
    <row r="65" spans="1:16" s="14" customFormat="1" ht="34.700000000000003" customHeight="1" x14ac:dyDescent="0.25">
      <c r="A65" s="622"/>
      <c r="B65" s="16" t="s">
        <v>589</v>
      </c>
      <c r="C65" s="283" t="s">
        <v>590</v>
      </c>
      <c r="D65" s="92"/>
      <c r="E65" s="508"/>
      <c r="F65" s="93">
        <v>3</v>
      </c>
      <c r="G65" s="280"/>
      <c r="H65" s="13"/>
      <c r="I65" s="13"/>
      <c r="J65" s="13"/>
      <c r="K65" s="13"/>
      <c r="L65" s="13"/>
      <c r="M65" s="13"/>
      <c r="N65" s="13"/>
      <c r="O65" s="13"/>
      <c r="P65" s="13"/>
    </row>
    <row r="66" spans="1:16" s="14" customFormat="1" ht="41.1" customHeight="1" x14ac:dyDescent="0.25">
      <c r="A66" s="622"/>
      <c r="B66" s="16" t="s">
        <v>591</v>
      </c>
      <c r="C66" s="283" t="s">
        <v>590</v>
      </c>
      <c r="D66" s="92"/>
      <c r="E66" s="508"/>
      <c r="F66" s="93">
        <v>4</v>
      </c>
      <c r="G66" s="280"/>
      <c r="H66" s="13"/>
      <c r="I66" s="13"/>
      <c r="J66" s="13"/>
      <c r="K66" s="13"/>
      <c r="L66" s="13"/>
      <c r="M66" s="13"/>
      <c r="N66" s="13"/>
      <c r="O66" s="13"/>
      <c r="P66" s="13"/>
    </row>
    <row r="67" spans="1:16" s="14" customFormat="1" ht="42.6" customHeight="1" thickBot="1" x14ac:dyDescent="0.3">
      <c r="A67" s="623"/>
      <c r="B67" s="20" t="s">
        <v>592</v>
      </c>
      <c r="C67" s="283" t="s">
        <v>590</v>
      </c>
      <c r="D67" s="94"/>
      <c r="E67" s="509"/>
      <c r="F67" s="95">
        <v>5</v>
      </c>
      <c r="G67" s="28"/>
      <c r="H67" s="13"/>
      <c r="I67" s="13"/>
      <c r="J67" s="13"/>
      <c r="K67" s="13"/>
      <c r="L67" s="13"/>
      <c r="M67" s="13"/>
      <c r="N67" s="13"/>
      <c r="O67" s="13"/>
      <c r="P67" s="13"/>
    </row>
    <row r="68" spans="1:16" s="14" customFormat="1" ht="73.5" customHeight="1" x14ac:dyDescent="0.25">
      <c r="A68" s="621" t="s">
        <v>593</v>
      </c>
      <c r="B68" s="19" t="s">
        <v>594</v>
      </c>
      <c r="C68" s="176" t="s">
        <v>595</v>
      </c>
      <c r="D68" s="90"/>
      <c r="E68" s="507" t="s">
        <v>508</v>
      </c>
      <c r="F68" s="91" t="s">
        <v>596</v>
      </c>
      <c r="G68" s="26"/>
      <c r="H68" s="13"/>
      <c r="I68" s="13"/>
      <c r="J68" s="13"/>
      <c r="K68" s="13"/>
      <c r="L68" s="13"/>
      <c r="M68" s="13"/>
      <c r="N68" s="13"/>
      <c r="O68" s="13"/>
      <c r="P68" s="13"/>
    </row>
    <row r="69" spans="1:16" s="14" customFormat="1" ht="48" customHeight="1" x14ac:dyDescent="0.25">
      <c r="A69" s="622"/>
      <c r="B69" s="16" t="s">
        <v>597</v>
      </c>
      <c r="C69" s="283" t="s">
        <v>598</v>
      </c>
      <c r="D69" s="92"/>
      <c r="E69" s="508"/>
      <c r="F69" s="93">
        <v>2.5</v>
      </c>
      <c r="G69" s="280"/>
      <c r="H69" s="13"/>
      <c r="I69" s="13"/>
      <c r="J69" s="13"/>
      <c r="K69" s="13"/>
      <c r="L69" s="13"/>
      <c r="M69" s="13"/>
      <c r="N69" s="13"/>
      <c r="O69" s="13"/>
      <c r="P69" s="13"/>
    </row>
    <row r="70" spans="1:16" s="14" customFormat="1" ht="43.5" customHeight="1" x14ac:dyDescent="0.25">
      <c r="A70" s="622"/>
      <c r="B70" s="16" t="s">
        <v>599</v>
      </c>
      <c r="C70" s="283" t="s">
        <v>600</v>
      </c>
      <c r="D70" s="92"/>
      <c r="E70" s="508"/>
      <c r="F70" s="93">
        <v>3.5</v>
      </c>
      <c r="G70" s="280"/>
      <c r="H70" s="13"/>
      <c r="I70" s="13"/>
      <c r="J70" s="13"/>
      <c r="K70" s="13"/>
      <c r="L70" s="13"/>
      <c r="M70" s="13"/>
      <c r="N70" s="13"/>
      <c r="O70" s="13"/>
      <c r="P70" s="13"/>
    </row>
    <row r="71" spans="1:16" s="14" customFormat="1" ht="58.5" customHeight="1" thickBot="1" x14ac:dyDescent="0.3">
      <c r="A71" s="623"/>
      <c r="B71" s="20" t="s">
        <v>601</v>
      </c>
      <c r="C71" s="178" t="s">
        <v>602</v>
      </c>
      <c r="D71" s="94" t="s">
        <v>603</v>
      </c>
      <c r="E71" s="509"/>
      <c r="F71" s="95">
        <v>5</v>
      </c>
      <c r="G71" s="28"/>
      <c r="H71" s="13"/>
      <c r="I71" s="13"/>
      <c r="J71" s="13"/>
      <c r="K71" s="13"/>
      <c r="L71" s="13"/>
      <c r="M71" s="13"/>
      <c r="N71" s="13"/>
      <c r="O71" s="13"/>
      <c r="P71" s="13"/>
    </row>
    <row r="72" spans="1:16" s="14" customFormat="1" ht="17.25" hidden="1" customHeight="1" x14ac:dyDescent="0.25">
      <c r="A72" s="621" t="s">
        <v>604</v>
      </c>
      <c r="B72" s="19" t="s">
        <v>605</v>
      </c>
      <c r="C72" s="176"/>
      <c r="D72" s="90"/>
      <c r="E72" s="507" t="s">
        <v>508</v>
      </c>
      <c r="F72" s="91">
        <v>1</v>
      </c>
      <c r="G72" s="26"/>
      <c r="H72" s="13"/>
      <c r="I72" s="13"/>
      <c r="J72" s="13"/>
      <c r="K72" s="13"/>
      <c r="L72" s="13"/>
      <c r="M72" s="13"/>
      <c r="N72" s="13"/>
      <c r="O72" s="13"/>
      <c r="P72" s="13"/>
    </row>
    <row r="73" spans="1:16" s="14" customFormat="1" ht="52.5" customHeight="1" x14ac:dyDescent="0.25">
      <c r="A73" s="622"/>
      <c r="B73" s="16" t="s">
        <v>606</v>
      </c>
      <c r="C73" s="283" t="s">
        <v>607</v>
      </c>
      <c r="D73" s="92"/>
      <c r="E73" s="508"/>
      <c r="F73" s="93">
        <v>2.5</v>
      </c>
      <c r="G73" s="280"/>
      <c r="H73" s="13"/>
      <c r="I73" s="13"/>
      <c r="J73" s="13"/>
      <c r="K73" s="13"/>
      <c r="L73" s="13"/>
      <c r="M73" s="13"/>
      <c r="N73" s="13"/>
      <c r="O73" s="13"/>
      <c r="P73" s="13"/>
    </row>
    <row r="74" spans="1:16" s="14" customFormat="1" ht="30" x14ac:dyDescent="0.25">
      <c r="A74" s="622"/>
      <c r="B74" s="16" t="s">
        <v>608</v>
      </c>
      <c r="C74" s="177" t="s">
        <v>609</v>
      </c>
      <c r="D74" s="92"/>
      <c r="E74" s="508"/>
      <c r="F74" s="93">
        <v>3.5</v>
      </c>
      <c r="G74" s="280"/>
      <c r="H74" s="13"/>
      <c r="I74" s="13"/>
      <c r="J74" s="13"/>
      <c r="K74" s="13"/>
      <c r="L74" s="13"/>
      <c r="M74" s="13"/>
      <c r="N74" s="13"/>
      <c r="O74" s="13"/>
      <c r="P74" s="13"/>
    </row>
    <row r="75" spans="1:16" s="14" customFormat="1" ht="45.6" customHeight="1" thickBot="1" x14ac:dyDescent="0.3">
      <c r="A75" s="623"/>
      <c r="B75" s="20" t="s">
        <v>610</v>
      </c>
      <c r="C75" s="184" t="s">
        <v>611</v>
      </c>
      <c r="D75" s="94">
        <v>16089700</v>
      </c>
      <c r="E75" s="509"/>
      <c r="F75" s="95">
        <v>5</v>
      </c>
      <c r="G75" s="28"/>
      <c r="H75" s="13"/>
      <c r="I75" s="13"/>
      <c r="J75" s="13"/>
      <c r="K75" s="13"/>
      <c r="L75" s="13"/>
      <c r="M75" s="13"/>
      <c r="N75" s="13"/>
      <c r="O75" s="13"/>
      <c r="P75" s="13"/>
    </row>
    <row r="76" spans="1:16" s="14" customFormat="1" ht="44.25" customHeight="1" x14ac:dyDescent="0.25">
      <c r="A76" s="621" t="s">
        <v>612</v>
      </c>
      <c r="B76" s="19" t="s">
        <v>613</v>
      </c>
      <c r="C76" s="176" t="s">
        <v>614</v>
      </c>
      <c r="D76" s="90"/>
      <c r="E76" s="507" t="s">
        <v>501</v>
      </c>
      <c r="F76" s="91">
        <v>1.5</v>
      </c>
      <c r="G76" s="26"/>
      <c r="H76" s="13"/>
      <c r="I76" s="13"/>
      <c r="J76" s="13"/>
      <c r="K76" s="13"/>
      <c r="L76" s="13"/>
      <c r="M76" s="13"/>
      <c r="N76" s="13"/>
      <c r="O76" s="13"/>
      <c r="P76" s="13"/>
    </row>
    <row r="77" spans="1:16" s="14" customFormat="1" ht="57" customHeight="1" x14ac:dyDescent="0.25">
      <c r="A77" s="622"/>
      <c r="B77" s="16" t="s">
        <v>615</v>
      </c>
      <c r="C77" s="177" t="s">
        <v>616</v>
      </c>
      <c r="D77" s="92"/>
      <c r="E77" s="508"/>
      <c r="F77" s="93">
        <v>2</v>
      </c>
      <c r="G77" s="280"/>
      <c r="H77" s="13"/>
      <c r="I77" s="13"/>
      <c r="J77" s="13"/>
      <c r="K77" s="13"/>
      <c r="L77" s="13"/>
      <c r="M77" s="13"/>
      <c r="N77" s="13"/>
      <c r="O77" s="13"/>
      <c r="P77" s="13"/>
    </row>
    <row r="78" spans="1:16" ht="45.95" customHeight="1" x14ac:dyDescent="0.3">
      <c r="A78" s="622"/>
      <c r="B78" s="16" t="s">
        <v>617</v>
      </c>
      <c r="C78" s="177" t="s">
        <v>616</v>
      </c>
      <c r="D78" s="92"/>
      <c r="E78" s="508"/>
      <c r="F78" s="93">
        <v>2.5</v>
      </c>
      <c r="G78" s="280"/>
    </row>
    <row r="79" spans="1:16" ht="54" customHeight="1" thickBot="1" x14ac:dyDescent="0.35">
      <c r="A79" s="623"/>
      <c r="B79" s="20" t="s">
        <v>618</v>
      </c>
      <c r="C79" s="177" t="s">
        <v>616</v>
      </c>
      <c r="D79" s="94"/>
      <c r="E79" s="509"/>
      <c r="F79" s="95">
        <v>3</v>
      </c>
      <c r="G79" s="28"/>
    </row>
    <row r="80" spans="1:16" ht="16.5" customHeight="1" x14ac:dyDescent="0.3">
      <c r="A80" s="621" t="s">
        <v>619</v>
      </c>
      <c r="B80" s="19" t="s">
        <v>620</v>
      </c>
      <c r="C80" s="176"/>
      <c r="D80" s="90"/>
      <c r="E80" s="507" t="s">
        <v>508</v>
      </c>
      <c r="F80" s="91"/>
      <c r="G80" s="26"/>
    </row>
    <row r="81" spans="1:7" ht="44.1" customHeight="1" x14ac:dyDescent="0.3">
      <c r="A81" s="622"/>
      <c r="B81" s="16" t="s">
        <v>621</v>
      </c>
      <c r="C81" s="177" t="s">
        <v>622</v>
      </c>
      <c r="D81" s="92"/>
      <c r="E81" s="508"/>
      <c r="F81" s="93">
        <v>2.5</v>
      </c>
      <c r="G81" s="280"/>
    </row>
    <row r="82" spans="1:7" ht="32.1" customHeight="1" x14ac:dyDescent="0.3">
      <c r="A82" s="622"/>
      <c r="B82" s="16" t="s">
        <v>623</v>
      </c>
      <c r="C82" s="102" t="s">
        <v>624</v>
      </c>
      <c r="D82" s="92"/>
      <c r="E82" s="508"/>
      <c r="F82" s="93"/>
      <c r="G82" s="280"/>
    </row>
    <row r="83" spans="1:7" ht="34.35" customHeight="1" thickBot="1" x14ac:dyDescent="0.35">
      <c r="A83" s="623"/>
      <c r="B83" s="20" t="s">
        <v>625</v>
      </c>
      <c r="C83" s="178"/>
      <c r="D83" s="94"/>
      <c r="E83" s="509"/>
      <c r="F83" s="95"/>
      <c r="G83" s="28"/>
    </row>
    <row r="84" spans="1:7" ht="18" customHeight="1" x14ac:dyDescent="0.3">
      <c r="A84" s="621" t="s">
        <v>626</v>
      </c>
      <c r="B84" s="19" t="s">
        <v>627</v>
      </c>
      <c r="C84" s="176"/>
      <c r="D84" s="90"/>
      <c r="E84" s="507" t="s">
        <v>628</v>
      </c>
      <c r="F84" s="91"/>
      <c r="G84" s="26"/>
    </row>
    <row r="85" spans="1:7" ht="28.5" customHeight="1" x14ac:dyDescent="0.3">
      <c r="A85" s="622"/>
      <c r="B85" s="16" t="s">
        <v>629</v>
      </c>
      <c r="C85" s="287"/>
      <c r="D85" s="92"/>
      <c r="E85" s="508"/>
      <c r="F85" s="93"/>
      <c r="G85" s="280"/>
    </row>
    <row r="86" spans="1:7" ht="32.1" customHeight="1" x14ac:dyDescent="0.3">
      <c r="A86" s="622"/>
      <c r="B86" s="16" t="s">
        <v>630</v>
      </c>
      <c r="C86" s="281"/>
      <c r="D86" s="92"/>
      <c r="E86" s="508"/>
      <c r="F86" s="93"/>
      <c r="G86" s="280"/>
    </row>
    <row r="87" spans="1:7" ht="63" customHeight="1" thickBot="1" x14ac:dyDescent="0.35">
      <c r="A87" s="623"/>
      <c r="B87" s="20" t="s">
        <v>631</v>
      </c>
      <c r="C87" s="249" t="s">
        <v>632</v>
      </c>
      <c r="D87" s="94">
        <v>18603000</v>
      </c>
      <c r="E87" s="509"/>
      <c r="F87" s="95">
        <v>4</v>
      </c>
      <c r="G87" s="28"/>
    </row>
    <row r="88" spans="1:7" ht="33.75" customHeight="1" x14ac:dyDescent="0.3">
      <c r="A88" s="621" t="s">
        <v>633</v>
      </c>
      <c r="B88" s="19" t="s">
        <v>627</v>
      </c>
      <c r="C88" s="176"/>
      <c r="D88" s="90"/>
      <c r="E88" s="507" t="s">
        <v>508</v>
      </c>
      <c r="F88" s="91"/>
      <c r="G88" s="26"/>
    </row>
    <row r="89" spans="1:7" ht="28.5" customHeight="1" x14ac:dyDescent="0.3">
      <c r="A89" s="622"/>
      <c r="B89" s="16" t="s">
        <v>629</v>
      </c>
      <c r="C89" s="351" t="s">
        <v>624</v>
      </c>
      <c r="D89" s="92"/>
      <c r="E89" s="508"/>
      <c r="F89" s="93"/>
      <c r="G89" s="280"/>
    </row>
    <row r="90" spans="1:7" ht="31.35" customHeight="1" x14ac:dyDescent="0.3">
      <c r="A90" s="622"/>
      <c r="B90" s="16" t="s">
        <v>634</v>
      </c>
      <c r="C90" s="281"/>
      <c r="D90" s="92"/>
      <c r="E90" s="508"/>
      <c r="F90" s="93"/>
      <c r="G90" s="280"/>
    </row>
    <row r="91" spans="1:7" ht="33.6" customHeight="1" thickBot="1" x14ac:dyDescent="0.35">
      <c r="A91" s="623"/>
      <c r="B91" s="20" t="s">
        <v>635</v>
      </c>
      <c r="C91" s="178"/>
      <c r="D91" s="94"/>
      <c r="E91" s="509"/>
      <c r="F91" s="95"/>
      <c r="G91" s="28"/>
    </row>
    <row r="92" spans="1:7" ht="16.5" customHeight="1" x14ac:dyDescent="0.3">
      <c r="A92" s="621" t="s">
        <v>636</v>
      </c>
      <c r="B92" s="19" t="s">
        <v>637</v>
      </c>
      <c r="C92" s="176"/>
      <c r="D92" s="90"/>
      <c r="E92" s="507" t="s">
        <v>501</v>
      </c>
      <c r="F92" s="91">
        <v>1</v>
      </c>
      <c r="G92" s="26"/>
    </row>
    <row r="93" spans="1:7" ht="40.700000000000003" customHeight="1" x14ac:dyDescent="0.3">
      <c r="A93" s="622"/>
      <c r="B93" s="16" t="s">
        <v>638</v>
      </c>
      <c r="C93" s="282" t="s">
        <v>639</v>
      </c>
      <c r="D93" s="92"/>
      <c r="E93" s="508"/>
      <c r="F93" s="93">
        <v>1.5</v>
      </c>
      <c r="G93" s="280"/>
    </row>
    <row r="94" spans="1:7" ht="45" customHeight="1" x14ac:dyDescent="0.3">
      <c r="A94" s="622"/>
      <c r="B94" s="16" t="s">
        <v>640</v>
      </c>
      <c r="C94" s="282" t="s">
        <v>641</v>
      </c>
      <c r="D94" s="92">
        <v>1768685</v>
      </c>
      <c r="E94" s="508"/>
      <c r="F94" s="93">
        <v>2</v>
      </c>
      <c r="G94" s="280"/>
    </row>
    <row r="95" spans="1:7" ht="67.349999999999994" customHeight="1" thickBot="1" x14ac:dyDescent="0.35">
      <c r="A95" s="623"/>
      <c r="B95" s="20" t="s">
        <v>642</v>
      </c>
      <c r="C95" s="288" t="s">
        <v>641</v>
      </c>
      <c r="D95" s="94"/>
      <c r="E95" s="509"/>
      <c r="F95" s="95">
        <v>3</v>
      </c>
      <c r="G95" s="28"/>
    </row>
    <row r="96" spans="1:7" x14ac:dyDescent="0.3">
      <c r="A96" s="62"/>
      <c r="B96" s="14"/>
      <c r="C96" s="14"/>
      <c r="D96" s="103"/>
      <c r="E96" s="14"/>
      <c r="F96" s="104">
        <f>SUM(F16,F23,F27,F31,F35,F43,F47,F51,F55,F59,F63,F67,F71,F75,F79,F81,F87,F95)</f>
        <v>92</v>
      </c>
      <c r="G96" s="13"/>
    </row>
    <row r="97" spans="1:16" x14ac:dyDescent="0.3">
      <c r="A97" s="62"/>
      <c r="B97" s="14"/>
      <c r="C97" s="14"/>
      <c r="D97" s="103"/>
      <c r="E97" s="14"/>
      <c r="F97" s="14"/>
      <c r="G97" s="13"/>
    </row>
    <row r="99" spans="1:16" x14ac:dyDescent="0.3">
      <c r="A99" s="228" t="s">
        <v>233</v>
      </c>
      <c r="B99" s="570"/>
      <c r="C99" s="570"/>
      <c r="D99" s="570"/>
      <c r="E99" s="570"/>
      <c r="F99" s="570"/>
      <c r="G99" s="570"/>
    </row>
    <row r="100" spans="1:16" x14ac:dyDescent="0.3">
      <c r="B100" s="235"/>
      <c r="C100" s="235"/>
      <c r="D100" s="289"/>
      <c r="E100" s="235"/>
      <c r="F100" s="235"/>
      <c r="G100" s="235"/>
    </row>
    <row r="101" spans="1:16" x14ac:dyDescent="0.3">
      <c r="A101" s="228" t="s">
        <v>234</v>
      </c>
      <c r="B101" s="680">
        <v>0.92</v>
      </c>
      <c r="C101" s="570"/>
      <c r="D101" s="570"/>
      <c r="E101" s="570"/>
      <c r="F101" s="570"/>
      <c r="G101" s="570"/>
    </row>
    <row r="103" spans="1:16" s="4" customFormat="1" ht="39.75" customHeight="1" x14ac:dyDescent="0.3">
      <c r="A103" s="562" t="s">
        <v>1612</v>
      </c>
      <c r="B103" s="562"/>
      <c r="C103" s="562"/>
      <c r="G103" s="3"/>
      <c r="H103" s="3"/>
      <c r="I103" s="3"/>
      <c r="J103" s="3"/>
      <c r="K103" s="3"/>
      <c r="L103" s="3"/>
      <c r="M103" s="3"/>
      <c r="N103" s="3"/>
      <c r="O103" s="3"/>
      <c r="P103" s="3"/>
    </row>
  </sheetData>
  <sheetProtection algorithmName="SHA-512" hashValue="QVf6H/d6vaQMPO+xBf5jj+/a22zWt+YNnC3ooNONwhxs/sXXOm3rf9uajkjwrICRPPLoqoaitZ9kNK7AxoTVfQ==" saltValue="aAYWIE6KRw55fz4021u6Pg==" spinCount="100000" sheet="1" objects="1" scenarios="1"/>
  <mergeCells count="55">
    <mergeCell ref="A103:C103"/>
    <mergeCell ref="A20:A23"/>
    <mergeCell ref="E20:E23"/>
    <mergeCell ref="A1:G1"/>
    <mergeCell ref="A2:G2"/>
    <mergeCell ref="A3:G3"/>
    <mergeCell ref="B5:G5"/>
    <mergeCell ref="B7:G7"/>
    <mergeCell ref="A9:A10"/>
    <mergeCell ref="B9:G10"/>
    <mergeCell ref="A24:A27"/>
    <mergeCell ref="E24:E27"/>
    <mergeCell ref="A28:A31"/>
    <mergeCell ref="E28:E31"/>
    <mergeCell ref="A32:A35"/>
    <mergeCell ref="E32:E35"/>
    <mergeCell ref="O9:BF9"/>
    <mergeCell ref="B12:G12"/>
    <mergeCell ref="E15:F15"/>
    <mergeCell ref="A16:A19"/>
    <mergeCell ref="E16:E19"/>
    <mergeCell ref="A56:A59"/>
    <mergeCell ref="E56:E59"/>
    <mergeCell ref="A36:A39"/>
    <mergeCell ref="E36:E39"/>
    <mergeCell ref="A40:A43"/>
    <mergeCell ref="E40:E43"/>
    <mergeCell ref="A44:A47"/>
    <mergeCell ref="C44:C47"/>
    <mergeCell ref="E44:E47"/>
    <mergeCell ref="A48:A51"/>
    <mergeCell ref="E48:E51"/>
    <mergeCell ref="A52:A55"/>
    <mergeCell ref="C52:C55"/>
    <mergeCell ref="E52:E55"/>
    <mergeCell ref="A60:A63"/>
    <mergeCell ref="E60:E63"/>
    <mergeCell ref="A64:A67"/>
    <mergeCell ref="E64:E67"/>
    <mergeCell ref="A68:A71"/>
    <mergeCell ref="E68:E71"/>
    <mergeCell ref="A72:A75"/>
    <mergeCell ref="E72:E75"/>
    <mergeCell ref="A76:A79"/>
    <mergeCell ref="E76:E79"/>
    <mergeCell ref="A80:A83"/>
    <mergeCell ref="E80:E83"/>
    <mergeCell ref="B99:G99"/>
    <mergeCell ref="B101:G101"/>
    <mergeCell ref="A84:A87"/>
    <mergeCell ref="E84:E87"/>
    <mergeCell ref="A88:A91"/>
    <mergeCell ref="E88:E91"/>
    <mergeCell ref="A92:A95"/>
    <mergeCell ref="E92:E95"/>
  </mergeCells>
  <hyperlinks>
    <hyperlink ref="C93" r:id="rId1" display="jperafan@unimayor.edu.co"/>
    <hyperlink ref="C94" r:id="rId2" display="https://siag.unimayor.edu.co/_x000a_Proceso en página de contratación _x000a_emails: "/>
    <hyperlink ref="C95" r:id="rId3" display="https://siag.unimayor.edu.co/_x000a_Proceso en página de contratación _x000a_emails: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INVESTIGACIONES</vt:lpstr>
      <vt:lpstr>SGSST</vt:lpstr>
      <vt:lpstr>admisiones</vt:lpstr>
      <vt:lpstr>BIENESTAR </vt:lpstr>
      <vt:lpstr>COMUNICACIONES</vt:lpstr>
      <vt:lpstr>GESTIÓN DOCUMENTAL</vt:lpstr>
      <vt:lpstr>BIBLIOTECA</vt:lpstr>
      <vt:lpstr>adq bienes</vt:lpstr>
      <vt:lpstr>INFRAEST TECNOLO</vt:lpstr>
      <vt:lpstr>SI</vt:lpstr>
      <vt:lpstr>MEDIOS EDUCATIVOS</vt:lpstr>
      <vt:lpstr>DSW</vt:lpstr>
      <vt:lpstr>GOBIERNO DIGITAL</vt:lpstr>
      <vt:lpstr>planeacion</vt:lpstr>
      <vt:lpstr>ambiental</vt:lpstr>
      <vt:lpstr>calidad</vt:lpstr>
      <vt:lpstr>internacionalizacion</vt:lpstr>
      <vt:lpstr>pagaduria</vt:lpstr>
      <vt:lpstr>ingles</vt:lpstr>
      <vt:lpstr>PROYECCION</vt:lpstr>
      <vt:lpstr>presupuesto</vt:lpstr>
      <vt:lpstr>PLANEAC ACADEMICA</vt:lpstr>
      <vt:lpstr>egresados</vt:lpstr>
      <vt:lpstr>TH</vt:lpstr>
      <vt:lpstr>JURIDICA</vt:lpstr>
      <vt:lpstr>FI</vt:lpstr>
      <vt:lpstr>FAYD</vt:lpstr>
      <vt:lpstr>FCSA</vt:lpstr>
      <vt:lpstr>consolidado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2021-02-19T21:49:08Z</dcterms:modified>
</cp:coreProperties>
</file>