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Google Drive\control interno 2020\planani2021\"/>
    </mc:Choice>
  </mc:AlternateContent>
  <bookViews>
    <workbookView xWindow="0" yWindow="0" windowWidth="19440" windowHeight="81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2" i="1"/>
  <c r="J21" i="1"/>
  <c r="J20" i="1"/>
  <c r="J40" i="1" l="1"/>
  <c r="J11" i="1" l="1"/>
  <c r="I43" i="1" l="1"/>
  <c r="J38" i="1"/>
  <c r="J37" i="1"/>
  <c r="I36" i="1"/>
  <c r="J31" i="1"/>
  <c r="J30" i="1"/>
  <c r="J29" i="1"/>
  <c r="I28" i="1"/>
  <c r="J27" i="1"/>
  <c r="J26" i="1"/>
  <c r="J25" i="1"/>
  <c r="I24" i="1"/>
  <c r="I19" i="1"/>
  <c r="J18" i="1"/>
  <c r="J17" i="1"/>
  <c r="J16" i="1"/>
  <c r="J15" i="1"/>
  <c r="I14" i="1"/>
  <c r="J10" i="1"/>
  <c r="J9" i="1"/>
  <c r="J43" i="1" l="1"/>
  <c r="K37" i="1" s="1"/>
  <c r="J36" i="1"/>
  <c r="K29" i="1" s="1"/>
  <c r="J19" i="1"/>
  <c r="K15" i="1" s="1"/>
  <c r="J24" i="1"/>
  <c r="K20" i="1" s="1"/>
  <c r="J28" i="1"/>
  <c r="K25" i="1" s="1"/>
  <c r="J14" i="1"/>
  <c r="K9" i="1" s="1"/>
  <c r="K43" i="1" l="1"/>
</calcChain>
</file>

<file path=xl/sharedStrings.xml><?xml version="1.0" encoding="utf-8"?>
<sst xmlns="http://schemas.openxmlformats.org/spreadsheetml/2006/main" count="82" uniqueCount="73">
  <si>
    <t>SEGUIMIENTO AL PLAN ANTICORRUPCION Y DE ATENCION AL CIUDADANO</t>
  </si>
  <si>
    <t>ENTIDAD</t>
  </si>
  <si>
    <t>VIGENCIA</t>
  </si>
  <si>
    <t>COMPONENTE</t>
  </si>
  <si>
    <t>ACTIVIDADES PROGRAMADAS</t>
  </si>
  <si>
    <t>ACTIVIDADES CUMPLIDAS</t>
  </si>
  <si>
    <t>% DE AVANCE</t>
  </si>
  <si>
    <t>OBSERVACIONES</t>
  </si>
  <si>
    <t>1. Gestión del riesgo de corrupción - Mapa de riesgos de la corrupción y Medidas para mitigar los riesgos</t>
  </si>
  <si>
    <t>2. Racionalización de Trámites</t>
  </si>
  <si>
    <t>3. Rendición de cuentas</t>
  </si>
  <si>
    <t>4. Mejora del Servicio al Ciudadano</t>
  </si>
  <si>
    <t>5. Transparencia y acceso a la información.</t>
  </si>
  <si>
    <t>6. Iniciativas Adicionales.</t>
  </si>
  <si>
    <t>Seguimiento Realizado por:</t>
  </si>
  <si>
    <t>Asesor de Control Interno</t>
  </si>
  <si>
    <t xml:space="preserve"> Fabián Hurtado Mosquera</t>
  </si>
  <si>
    <t xml:space="preserve"> COLEGIO MAYOR DEL CAUCA</t>
  </si>
  <si>
    <t xml:space="preserve"> </t>
  </si>
  <si>
    <t xml:space="preserve">Publicación de Informes de Gestión en página web institucional.
</t>
  </si>
  <si>
    <t>puntaje</t>
  </si>
  <si>
    <t>% ítem</t>
  </si>
  <si>
    <t>cumplimiento ítem</t>
  </si>
  <si>
    <t>Seguimiento al Mapa de Riesgos.</t>
  </si>
  <si>
    <t>Seguimiento al desarrollo de   capacitaciones relacionada con la línea Atención al Ciudadano</t>
  </si>
  <si>
    <t>El Registro de Activos de Información en la IUCMC se actualizó y se publicó dando cumplimiento a la Ley 1712/2014, Ley de transparencia, como instrumento de gestión de la información y el acceso a la información pública. Se adoptó mediante aprobación en el Comité Integrado de Gestión y Desempeño de la institución de conformidad con la misma Ley el cumplimiento al Acuerdo 04 del AGN.   
El Índice de Información Clasificada en la institución, se actualizó dando cumplimiento a la Ley 1581/ 2012, Ley de Protección del dato personal y del dato Sensible. A la observancia de los tiempos exceptuados limitados propios del ejercicio deliberatorio en la función pública y lo mandatorio de rango constitucional. Se adoptó mediante aprobación en el Comité Integrado de Gestión y Desempeño institucional.
El instrumento de gestión de la información, Esquema de Publicación, se actualizó en cumplimiento de la Ley 1712/2014. El Procedimiento de consulta participativa se encuentra en fase de estructuración y caracterización para su implementación.
Evidencia: Acta No 02 de abril 2019 Comité de Gestión y Desempeño.</t>
  </si>
  <si>
    <t xml:space="preserve">
</t>
  </si>
  <si>
    <t>Actualizar Mapa de Riesgos vigencia 2021.</t>
  </si>
  <si>
    <t>Publicación Mapa de Riesgos de Corrupción.</t>
  </si>
  <si>
    <t>listo</t>
  </si>
  <si>
    <t>verificar</t>
  </si>
  <si>
    <t>revisar</t>
  </si>
  <si>
    <t>Cargar información relacionada con los datos de operación de los trámites en SUIT</t>
  </si>
  <si>
    <t>Planificación, ejecución y evaluación de la Audiencia Pública de Rendición de Cuentas Vigencia 2020.</t>
  </si>
  <si>
    <t>Rendición parcial de cuentas conversatorio resultados de la gestión 2021.</t>
  </si>
  <si>
    <t>Rendición parcial de Cuentas al Consejo Directivo Vigencia 2021,</t>
  </si>
  <si>
    <t>Realizar encuesta de satisfacción al usuario - Canales de Atención.</t>
  </si>
  <si>
    <t>Actualización de las caracterizaciones de usuarios.</t>
  </si>
  <si>
    <t>Revisión actualización link de transparencia institucional según ley 1752 de 2017</t>
  </si>
  <si>
    <t>Cargar información en aplicativo ITA (auditoria Procuraduría)</t>
  </si>
  <si>
    <t>Coordinar acciones relacionadas con hallazgos auditoria ITA con líderes de proceso responsable de la información</t>
  </si>
  <si>
    <t>Gestión y administración de contenidos y atención de usuariosa través de las redes sociales Facebook, Instagram, Twitter y la plataforma de videos de YouTube.</t>
  </si>
  <si>
    <t>Administrar y mantener actualizada la información en canales institucionales de comunicación (Portal institucional,pantallas publicitarias internas, carteleras, correos electrónicos institucionales)</t>
  </si>
  <si>
    <t>Apoyar al proceso de Planeación y Mejora en la caracterización de usuarios, actividades de rendición de cuentas a través de medios electrónicos, Ley de Transparencia y MIPG,requerimientos de la Superintendencia de Industria y Comercio.</t>
  </si>
  <si>
    <t>Cumplir  y/o avanzar con los requerimientos de gobierno digital solicitados por FURAG.Fortalecer la página web Institucional para el cumplimiento de nivel A según la NTC 5854</t>
  </si>
  <si>
    <t xml:space="preserve"> 31 de enero de 2022</t>
  </si>
  <si>
    <t>Tercer cuatrimestre de 2021</t>
  </si>
  <si>
    <r>
      <rPr>
        <sz val="10"/>
        <rFont val="Futura Bk"/>
        <family val="2"/>
      </rPr>
      <t>Se verificó que los  riegos de gestión, corrupción y de seguridad digital, fueron actualizados por cada uno de los lideres responsables las primeras dos semanas de enero, con la asesoria y acompañamiento de la Asesora de Planeación y el Asesor de Contro Intertno, esta actualización fue aprobada en el Comité Institucional de Gestión y Desempeño el día 29 de enero de 2021.</t>
    </r>
    <r>
      <rPr>
        <sz val="10"/>
        <color theme="1"/>
        <rFont val="Futura Bk"/>
        <family val="2"/>
      </rPr>
      <t xml:space="preserve">
</t>
    </r>
    <r>
      <rPr>
        <sz val="10"/>
        <rFont val="Futura Bk"/>
        <family val="2"/>
      </rPr>
      <t>Esta se evidencia en el Sistema de Gestión Integrado de la Institución (SGI)  
http://10.20.30.3:8082/riesgosunimayor/listar_riesgos.aspx</t>
    </r>
    <r>
      <rPr>
        <sz val="10"/>
        <color theme="1"/>
        <rFont val="Futura Bk"/>
        <family val="2"/>
      </rPr>
      <t xml:space="preserve">
https://unimayor.edu.co/web/transparencia -
6.1.6. Mapa de riesgos de gestión, corrupción y seguridad digital. https://unimayor.edu.co/web/unimayor/area-administrativa/control-interno/mapa-de-riesgos#ano-2021
</t>
    </r>
  </si>
  <si>
    <t>FECHA PUBLICACIÓN</t>
  </si>
  <si>
    <t>Actualización de trámites en Plataforma SUIT</t>
  </si>
  <si>
    <r>
      <t xml:space="preserve">
Cuantificar y difundir el beneficio de acciones de racionalización.
</t>
    </r>
    <r>
      <rPr>
        <sz val="10"/>
        <color theme="7" tint="-0.499984740745262"/>
        <rFont val="Futura Bk"/>
        <family val="2"/>
      </rPr>
      <t/>
    </r>
  </si>
  <si>
    <t xml:space="preserve">Se verificó que para la vigencia 2021 se realizaron capacitaciones para los auxiliares administrativos de la Institución ,en los siguientes temas: 
- Servicio integral al ciudadano, realizado por la Función Pública donde participaron de 2 funcionarios con una duración de 20 horas, en el mes de marzo.
- Servicio al ciudadano – un reto personal, realizado por el SENA con la participación de 10 funcionarios, con duración de 40 horas, en el mes de junio.
- Socialización Manual de atención al Ciudadano, realizado por la Secretaria General de la Institución, con la participación de 12 funcionarios el 10 de diciembre de 2021.
</t>
  </si>
  <si>
    <t xml:space="preserve">Durante el primer y segundo semestre de 2021 se gestionó la sección de noticias del portal institucional, y se hicieron actualizaciones o nuevas estructuraciones en los sitios internos de Procesos y SubProcesos de UNIMAYOR. El impacto o visitas en el portal, las métricas y detalles de esta gestión se encuentran en  los informes presentados por el Profesional Universitario de Comunicaciones  y en el Seguimiento a la Gestión de UNIMAYOR – POA Comunicaciones 2021: 
Reporte Métricas portal institucional UNIMAYOR Trimestre 1-2021
Reporte Métricas portal institucional UNIMAYOR Trimestre 2-2021
Reporte Métricas portal institucional UNIMAYOR Trimestre 3-2021
Informe Métricas portal institucional UNIMAYOR Trimestre 4-2021 
A su vez, se gestionaron las solicitudes internas y externas que llegaron a través del correo electrónico institucional comunicaciones@unimayor.edu.co, las cuales se encuentran archivados en las carpetas creadas en el correo corporativo. Finalmente, las Pantallas de TV internas y carteleras, continuaron funcionando en completa normalidad desde el mes de enero a diciembre de 2021, con el apoyo y gestión del Subproceso de Comunicaciones. 
</t>
  </si>
  <si>
    <t xml:space="preserve">Se verifico que el 100% de trámites disponibles, se encuentran actualizados en plataforma Sistema Único de Información de Trámites (suit) y de igual forma se actualizaron derechos pecuniarios y momentos de trámites. 
Evidencia en la Plataforma suit: http://tramites1.suit.gov.co/racionalizacion-web/faces/home.jsf?_adf.ctrl-state=16kqzufxn4_3
</t>
  </si>
  <si>
    <t>Formular y publicar estrategia de racionalización de trámites.</t>
  </si>
  <si>
    <t xml:space="preserve">Se verifica la presentación y publicación de la estrategia de racionalización de trámites tales como: 
- Inscripción aspirantes a programas de pregrados.
- Inscripción y matrícula a programas de trabajo y desarrollo humano.
- Cursos intersemestrales.
- Registro de asignaturas.
- Inscripción aspirante a programas de posgrados.
Esto se evidencia en https://unimayor.edu.co/web/transparencia?layout=edit&amp;id=3643
</t>
  </si>
  <si>
    <t xml:space="preserve">Se verifico que para la vigencia 2021, se cuenta con el cargue de operación datos en el suit.
- Radicación, descarga y/o envío de documentos electrónicos. (4)
- Trámite total en línea. (1)
Esto se evidencia en la plataforma del suit, link: http://tramites1.suit.gov.co/racionalizacion-web/faces/home.jsf?_adf.ctrl-state=16kqzufxn4_3
</t>
  </si>
  <si>
    <t xml:space="preserve">Se realiza la planificación y ejecución de la audiencia por parte de los responsables del proceso, se actualizan procedimientos de rendición de cuentas, se genera la estrategia de participación ciudadana, se realiza la caracterización de rendición de cuentas. 
Se realizó audiencia de rendición de cuentas el día 05 de marzo de 2021 y se generan los informes y evaluación de rendición. Estas actividaddes se evidencian en los link: https://unimayor.edu.co/web/participacion-ciudadana-superior#audiencia-publica-rendicion-de-cuentas.
https://unimayor.edu.co/web/rendicion-de-cuentas/129-audiencia-publica/2843-audiencia-publica-unimayor.
https://www.youtube.com/watch?v=o1Jg9T-kfmw
</t>
  </si>
  <si>
    <t>Se presentan los informes relacionados con la gestión institucional en el mes de enero y julio de la presente vigencia.
Estas actividades se evidencian en el link: https://unimayor.edu.co/web/transparencia?layout=edit&amp;id=2852#ano-2021
https://unimayor.edu.co/web/images/planeacion/Seguimiento_a_planeacion/2021/INFORME_DE_GESTI%C3%93N_2021.pdf</t>
  </si>
  <si>
    <t xml:space="preserve">Se verifico que en trabajo conjunto con la asesora de planeación y los líderes de proceso, se revisó el informe hallazgos ITA 2020 y se realizan las mejoras en el link de transparencia.
Estas actividades se evidencian en los correos institucionales  y el link:
https://unimayor.edu.co/web/transparencia
</t>
  </si>
  <si>
    <t xml:space="preserve">Para el primer y segundo semestre de 2021, se gestionaron y administraron la red social Facebook, Instagram, plataforma de mensajería Twitter y en el canal de videos de YouTube. A su vez, se publicaron y gestionaron las historias en las plataformas de Facebook e Instagram. Por otro lado, se gestionaron y ejecutaron todas las solicitudes de atención al ciudadano. A la fecha del presente informe, todas están contestadas y ninguna se catalogó como PQRS. Las métricas y detalles de esta gestión se evidencia en los informes presentados por el Profesional Universitario de Comunicaciones  y en el  Seguimiento a la Gestión de UNIMAYOR – POA Comunicaciones 2021.
Informe Métricas Redes Sociales Trimestre 1-2021
Informe de Atención Usuarios Trimestre 1_2021.
Informe Métricas Redes Sociales Trimestre 2-2021
Informe Atención Usuarios Trimestre 2_2021.
Informe Atención Usuarios Trimestre 3_2021
Informe Métricas Redes Sociales Trimestre 3-2021
Informe Atención Usuarios Trimestre 4_2021
Informe Métricas Redes Sociales Trimestre 4-2021
Esto se evidencia en el link:
https://unimayor.edu.co/web/transparencia?layout=edit&amp;id=2847#ano-2021
</t>
  </si>
  <si>
    <t xml:space="preserve">Se verificó que se encuentra publicado en el link:
https://unimayor.edu.co/web/transparencia -
6.1.6. Mapa de riesgos de gestión, corrupción y seguridad digital. https://unimayor.edu.co/web/unimayor/area-administrativa/control-interno/mapa-de-riesgos#ano-2021
https://unimayor.edu.co/web/images/control_interno/documentos/mapa_de_riesgos/2021/RiesgosCorrupcion.pdf
Fecha de Publicación: Enero 29 de 2021
</t>
  </si>
  <si>
    <t xml:space="preserve">Para el primer trimestre de la vigencia 2021 se realizó encuenta mediante chat Institucional donde fueron diligenciadas 50, obteniendo los siguientes resultados: El 96% de los encuestados califican como clara y oportuna la información recibida al momento de recibir los servicios y el 4% califican que no fue satisfactoria.
El 90% de los encuestados califican que los trámites realizados son fáciles, 8% los califican un poco difíciles y el  2% los califican como difíciles.
El 94% califican la amabilidad y respeto con que son atendidos en la institución como bueno y excelente, 4% califican como regular la atención y 2% califican como muy mala la forma como fueron atendidos. 
El 94% de los encuestados califican entre bueno y excelente el servicio, 2% califican como regular este servicio y el 4% califican como malo y muy malo el servicio recibido.
Al realizar un análisis general de las respuestas recibidas, observamos que un  93.5% de los encuestados califican de manera satisfactoria el servicio recibido y 3.06% de todos los encuestados califican de manera negativa el servicio recibido en la Institución.
Para el segundo semestre de la vigencia 2021 se realizó  nuevamente la encuesta, donde  fueron diligenciadas 139 encuestas a través del chat institucional  y 84 encuestas presenciales, para un total de 223 usuarios encuestados, obteniendo los siguientes resultados: 
El 97.75% de los encuestados califican como clara y oportuna la información recibida al momento de recibir los servicios, y el 2.25  califican que no fue stisfactoria.
El 96.4% de los encuestados califican que los trámites realizados son fáciles, 3.1% los califican un poco difíciles y el  0.5% los califican como difíciles.
El 98.7% califican la amabilidad y respeto con que son atendidos en la institución como bueno y excelente, el 0.9% califican como regular la atención y el 0.4% califican como muy mala la forma como fueron atendidos. 
El 97.8% de los encuestados califican entre bueno y excelente el servicio, 1.4% califican como regular este servicio y el 0.5% califican como malo y 0.5% como muy malo el servicio recibido. 
Al realizar un análisis general de las respuestas recibidas, observamos que un  97.7% de los encuestados califican de manera satisfactoria el servicio recibido y 1.3% de todos los encuestados califican de manera negativa el servicio recibido en la Institución.
Desde el Subproceso de Comunicaciones, como otro apoyo de esta actividad, se adelantó la consulta de los medios de mayor consumo por parte de nuestros usuarios, a través de formularios electrónicos periódicos, que fueron compartidos en el marco de inscripciones para algunos eventos académicos: Formulario Evento Encuentro de Padres, Formulario evento inducción de estudiantes, formulario evento Inscripción Núcleos de Cultura, Formulario evento Rendición de Cuentas Vigencia 2020, Formulario evento Reunión General Docentes, Formulario evento Conversatorio Rendición Parcial de Cuentas. </t>
  </si>
  <si>
    <t>Para la vigencia 2021, los lideres de proceso realizaron los respectivas actividades de control y seguimiento a los Riegos de gestión, corrupción y de seguridad digital. En total se realizaron 4 seguimientos trimestrales.
Evidencia registrada en seguimientos de segunda linea y de tercera línea de defensa en el aplicativo de Riesgos. http://10.20.30.3:8082/riesgosunimayor/listar_riesgos.aspx</t>
  </si>
  <si>
    <t xml:space="preserve">Se verificó que la Institución realizo informe de Beneficios de Racionalización de Trámites, donde se indican los siete (7) trámites racionalizados,  las mejoras de racionalización implementadas y la eliminación del trámite número 48497 Certificado de Paz y Salvo, esto en cumplimiento de la Ley 2052 de 2020, el cual se realiza por consulta interna al momento de la graduación de los estudiantes.
Esos beneficios de racionalización de trámites identificados fueron: Ahorro en tiempo de espera, eliminación de barreras de acceso a la información y Disminución de los costos de transporte en el desplazamiento.
El informe se encuentra publicado en el link de Transparencia:
https://unimayor.edu.co/web/transparencia?layout=edit&amp;id=3643#ano-2021
</t>
  </si>
  <si>
    <t xml:space="preserve">Se evidenció que para el segundo semestre, el día 15 de diciembre de el 2021 se realizo Rendición parcial de cuentas conversatorio resultados de la gestión 2021 , la cual fue ejecutada en 4 fases del Conversatorio Virtual : Fase 1 - Convocatoria Participación Definición de Temas Para la Rendición Parcial; Fase 2 - Promoción Conversatorio Rendición Parcial de Cuentas, Vigencia 2021; Fase 3 - Logística y Desarrollo Conversatorio Virtual de Rendición Parcial de Cuentas UNIMAYOR, Vigencia 2021; Fase 4 - Publicación resultados del Conversatorio Virtual de Rendición Parcial de Cuentas, UNIMAYOR Vigencia 2021. 
En este conversatorio de se expusieron los avances del proceso de acreditación, los principales proyectos que adelanta la institución durante la vigencia 2021, en relación a la gestión realizada en articulación Universidad - Empresa - Estado, matrículas, los diferentes beneficios y aportes que se otorgan a los estudiantes y la viabilidad financiera de la Institución entre otros.
Esto se evidencia en el link del Conversatorio de la Rendición Parcial de Cuentas en YouTube: https://www.youtube.com/watch?v=O2yHwfiZSyc&amp;t=11s 
y en el 1 Informe Rendición Parcial de Cuentas_4T-2021
</t>
  </si>
  <si>
    <t>Se verificó la realización de rendición de cuentas parciales ante el Consejo Directivo en los meses de febrro y agosto de 2021 como cosnta  en el acta 004 del 23 de marzo del 2021, donde se evidencia en el punto 4 Informe de Gestión Institucional y en el acta 009 del 21 de septiembre del 2021, punto 9 Informe avances de la Gestión Institucional.</t>
  </si>
  <si>
    <t xml:space="preserve">Para la vigencia 2021 desede el  proceso TIC realizaron las actualizaciones de las caracterizaciones de usuarios como estudiantes y proveedores. La caracterización de estudiantes, publicada el 9 de septiembre del 2021, se actualizó para los semestres 1 y 2 del 2021, mientras que la de proveedores, publicada el 30 de diciembre del 2021, se actualizó una vez en el 2021.  
A continuación, el link de la caracterización: 
https://unimayor.edu.co/web/transparencia?layout=edit&amp;id=3058
Por otra parte el proceso de comunicaciones caracterizó los medios de mayor tráfico o consumo, dependiendo los grupos de valor encuestados, en este caso: Estudiantes primer semestre, Padres de Familia, Docentes y Comunidad en General. Con ello, se fortalece la información recopilada desde la Oficina Asesora de Planeación y Admisiones.  </t>
  </si>
  <si>
    <r>
      <rPr>
        <sz val="10"/>
        <color rgb="FFFF0000"/>
        <rFont val="Futura Bk"/>
        <family val="2"/>
      </rPr>
      <t xml:space="preserve"> </t>
    </r>
    <r>
      <rPr>
        <sz val="10"/>
        <rFont val="Futura Bk"/>
        <family val="2"/>
      </rPr>
      <t xml:space="preserve">Primer semestre: 
- Se adelantó contacto con Datos Abiertos para la actualización de links de datos abiertos en el portal.
-Se actualizaron Links de datos abiertos de la IUCMC.
-Se realizó la actualización de BD ante la superintendencia de industria y comercio bajo radicado numero 18-330186-000001-000
Segundo semestre:
-Se realizó el registro de 15 Bases de datos nuevas, identificadas en la Institución ante la superintendencia de industria y comercio.
-Se realizó la actualización de información de 17 Bases de datos ante la superintendencia de industria y comercio.
-Se formuló el documento correspondiente a la rendición de cuentas a través de medio electrónicos de la vigencia 2020.
-Se realizó la actualización del documento de caracterización de alumnos hasta el semestre 1 de 2021.
-Se realizó caracterización de proveedores y se actualizó caracterización de estudiantes hasta el segundo semestre del 2021
Para el cierre de la vigencia 2021 se cuenta  con la siguientes caracterizaciones actualizadas: Estudiantes por semestre por semestre, contratistas de apoyo a la gestión, y provvedores. 
</t>
    </r>
  </si>
  <si>
    <t>Para el Primer semestre 2021 se realizó la revisión página web para la actualización de documentos.
Actualización del sitio web de gobierno digital, plan estratégico de tecnologías de la información PETI.
Se remitieron los documentos para la codificación desde la oficina de calidad y respectiva publicación en SGI: Fase 1 plan de transición IPV6.
Se realizó matriz FURAG 2020 en donde se identificaron las actividades priorizadas para ser incluidas en el PETI.
Se realizó actualización del sitio Web de Gobierno Digital con el Web Master.
Se realizaron ajustes al link de Transparencia según las recordaciones generadas de la auditoria ITA.
Se realizó actualización del portafolio de servicios del subproceso de gestión de recursos tecnológicos.
Se adelanta formulación del plan de Transformación Digital de la IUCMC.
Se realizó la publicación respectiva de documentos actualizados en la página institucional de transparencia.
Se alcanza calificación política Gobierno digital 97.4 en índice furag evaluación vigencia  2020</t>
  </si>
  <si>
    <t>Total       100%</t>
  </si>
  <si>
    <t xml:space="preserve">Para el segundo semestre de evidencio que se recibieron, publicaron y/o actualizaron un total de 32 solicitudes en los distintos módulos del Link de Transparencia o Acceso a la Información Pública - MIPG.  Se actualizan documentos de los procesos de Talento humano, Planeación, control interno, gestión contable y financiera, gobierno digital. El detalle de las acciones realizadas se encuentran en el sitio interno de Transparencia-MIPG y en el INFORME COMUNICACIONES - Publicaciones Transparencia Trimestre 4_2021.
Esto se evidencia en link del sitio interno de Transparencia con los documentos publicados en portal web www.unimayor.edu.co:  https://unimayor.edu.co/web/transparencia
</t>
  </si>
  <si>
    <t>Esta actividad no se realizo en vigencia 2021, debido al cambio de normatividad, como se dispone en la Circular 018 del 22 de septiembre eitida por la Procuraduría Gneral de la Nación.
La procuraduría realizara medición en primer semestre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</si>
</sst>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2"/>
  </numFmts>
  <fonts count="15" x14ac:knownFonts="1">
    <font>
      <sz val="11"/>
      <color theme="1"/>
      <name val="Calibri"/>
      <family val="2"/>
      <scheme val="minor"/>
    </font>
    <font>
      <sz val="11"/>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b/>
      <sz val="12"/>
      <color theme="1"/>
      <name val="Futura Bk"/>
      <family val="2"/>
    </font>
    <font>
      <sz val="11"/>
      <color theme="1"/>
      <name val="Futura Bk"/>
      <family val="2"/>
    </font>
    <font>
      <b/>
      <sz val="11"/>
      <color theme="1"/>
      <name val="Futura Bk"/>
      <family val="2"/>
    </font>
    <font>
      <sz val="10"/>
      <color theme="1"/>
      <name val="Futura Bk"/>
      <family val="2"/>
    </font>
    <font>
      <sz val="10"/>
      <name val="Futura Bk"/>
      <family val="2"/>
    </font>
    <font>
      <sz val="10"/>
      <color theme="0"/>
      <name val="Futura Bk"/>
      <family val="2"/>
    </font>
    <font>
      <sz val="10"/>
      <color rgb="FFFF0000"/>
      <name val="Futura Bk"/>
      <family val="2"/>
    </font>
    <font>
      <sz val="10"/>
      <color theme="7" tint="-0.499984740745262"/>
      <name val="Futura Bk"/>
      <family val="2"/>
    </font>
    <font>
      <b/>
      <sz val="10"/>
      <color theme="1"/>
      <name val="Futura Bk"/>
      <family val="2"/>
    </font>
    <font>
      <sz val="10"/>
      <color theme="1"/>
      <name val="Microsoft Sans Serif"/>
      <family val="2"/>
    </font>
  </fonts>
  <fills count="6">
    <fill>
      <patternFill patternType="none"/>
    </fill>
    <fill>
      <patternFill patternType="gray125"/>
    </fill>
    <fill>
      <patternFill patternType="solid">
        <fgColor theme="8"/>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9" fontId="4" fillId="0" borderId="0" applyFont="0" applyFill="0" applyBorder="0" applyAlignment="0" applyProtection="0"/>
  </cellStyleXfs>
  <cellXfs count="106">
    <xf numFmtId="0" fontId="0" fillId="0" borderId="0" xfId="0"/>
    <xf numFmtId="0" fontId="2" fillId="0" borderId="0" xfId="0" applyFont="1" applyAlignment="1">
      <alignment vertical="center"/>
    </xf>
    <xf numFmtId="9" fontId="0" fillId="0" borderId="0" xfId="0" applyNumberFormat="1"/>
    <xf numFmtId="9" fontId="0" fillId="0" borderId="0" xfId="2" applyNumberFormat="1" applyFont="1"/>
    <xf numFmtId="10" fontId="0" fillId="0" borderId="0" xfId="0" applyNumberFormat="1"/>
    <xf numFmtId="9" fontId="0" fillId="3" borderId="0" xfId="0" applyNumberFormat="1" applyFill="1"/>
    <xf numFmtId="10" fontId="0" fillId="3" borderId="0" xfId="0" applyNumberFormat="1" applyFill="1"/>
    <xf numFmtId="0" fontId="0" fillId="0" borderId="0" xfId="0" applyAlignment="1">
      <alignment vertical="top"/>
    </xf>
    <xf numFmtId="0" fontId="0" fillId="0" borderId="0" xfId="0" applyAlignment="1">
      <alignment wrapText="1"/>
    </xf>
    <xf numFmtId="0" fontId="0" fillId="0" borderId="0" xfId="0" applyAlignment="1">
      <alignment vertical="center"/>
    </xf>
    <xf numFmtId="0" fontId="3" fillId="5" borderId="0" xfId="1" applyFont="1" applyFill="1" applyBorder="1" applyAlignment="1">
      <alignment horizontal="center" vertical="center" wrapText="1"/>
    </xf>
    <xf numFmtId="0" fontId="0" fillId="0" borderId="0" xfId="0" applyAlignment="1"/>
    <xf numFmtId="10" fontId="0" fillId="5" borderId="0" xfId="0" applyNumberFormat="1" applyFill="1" applyAlignment="1"/>
    <xf numFmtId="0" fontId="6" fillId="0" borderId="19" xfId="0" applyFont="1" applyBorder="1"/>
    <xf numFmtId="0" fontId="6" fillId="0" borderId="0" xfId="0" applyFont="1" applyBorder="1"/>
    <xf numFmtId="0" fontId="6" fillId="0" borderId="20" xfId="0" applyFont="1" applyBorder="1"/>
    <xf numFmtId="0" fontId="7" fillId="0" borderId="21" xfId="0" applyFont="1" applyBorder="1"/>
    <xf numFmtId="0" fontId="7" fillId="0" borderId="23" xfId="0" applyFont="1" applyBorder="1"/>
    <xf numFmtId="0" fontId="6" fillId="0" borderId="0" xfId="0" applyFont="1"/>
    <xf numFmtId="0" fontId="10"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9" fontId="11" fillId="5"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14" fillId="0" borderId="0" xfId="0" applyFont="1" applyAlignment="1">
      <alignment horizontal="left" vertical="center" wrapText="1" indent="1"/>
    </xf>
    <xf numFmtId="0" fontId="14" fillId="0" borderId="0" xfId="0" applyFont="1"/>
    <xf numFmtId="0" fontId="8" fillId="4" borderId="1" xfId="0" applyFont="1" applyFill="1" applyBorder="1" applyAlignment="1">
      <alignment horizontal="left" vertical="top" wrapText="1"/>
    </xf>
    <xf numFmtId="0" fontId="8" fillId="4" borderId="1" xfId="0" applyFont="1" applyFill="1" applyBorder="1" applyAlignment="1">
      <alignment vertical="top"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9" fontId="9" fillId="4" borderId="1" xfId="0" applyNumberFormat="1" applyFont="1" applyFill="1" applyBorder="1" applyAlignment="1">
      <alignment horizontal="center" vertical="center" wrapText="1"/>
    </xf>
    <xf numFmtId="10" fontId="0" fillId="0" borderId="0" xfId="0" applyNumberFormat="1" applyAlignment="1">
      <alignment horizontal="center" vertical="center"/>
    </xf>
    <xf numFmtId="9" fontId="0" fillId="0" borderId="0" xfId="0" applyNumberFormat="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5" borderId="3" xfId="0" applyFont="1" applyFill="1" applyBorder="1" applyAlignment="1">
      <alignment horizontal="left" vertical="top" wrapText="1"/>
    </xf>
    <xf numFmtId="0" fontId="11" fillId="5" borderId="4" xfId="0" applyFont="1" applyFill="1" applyBorder="1" applyAlignment="1">
      <alignment horizontal="left" vertical="top" wrapText="1"/>
    </xf>
    <xf numFmtId="0" fontId="13" fillId="4" borderId="8" xfId="0" applyFont="1" applyFill="1" applyBorder="1" applyAlignment="1">
      <alignment horizontal="right" vertical="center" wrapText="1"/>
    </xf>
    <xf numFmtId="0" fontId="8" fillId="4" borderId="9" xfId="0" applyFont="1" applyFill="1" applyBorder="1" applyAlignment="1">
      <alignment horizontal="right" vertical="center" wrapText="1"/>
    </xf>
    <xf numFmtId="0" fontId="8" fillId="4" borderId="10" xfId="0" applyFont="1" applyFill="1" applyBorder="1" applyAlignment="1">
      <alignment horizontal="right" vertical="center" wrapText="1"/>
    </xf>
    <xf numFmtId="0" fontId="8" fillId="4" borderId="11"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8" fillId="4" borderId="12" xfId="0" applyFont="1" applyFill="1" applyBorder="1" applyAlignment="1">
      <alignment horizontal="right" vertical="center" wrapText="1"/>
    </xf>
    <xf numFmtId="0" fontId="8" fillId="4" borderId="13" xfId="0" applyFont="1" applyFill="1" applyBorder="1" applyAlignment="1">
      <alignment horizontal="right" vertical="center" wrapText="1"/>
    </xf>
    <xf numFmtId="0" fontId="8" fillId="4" borderId="14" xfId="0" applyFont="1" applyFill="1" applyBorder="1" applyAlignment="1">
      <alignment horizontal="right" vertical="center" wrapText="1"/>
    </xf>
    <xf numFmtId="0" fontId="8" fillId="4" borderId="15" xfId="0" applyFont="1" applyFill="1" applyBorder="1" applyAlignment="1">
      <alignment horizontal="right" vertical="center" wrapText="1"/>
    </xf>
    <xf numFmtId="0" fontId="9"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1" xfId="0" applyFont="1" applyBorder="1" applyAlignment="1">
      <alignment horizontal="left"/>
    </xf>
    <xf numFmtId="0" fontId="6" fillId="0" borderId="22" xfId="0" applyFont="1" applyBorder="1" applyAlignment="1">
      <alignment horizontal="left"/>
    </xf>
    <xf numFmtId="0" fontId="6" fillId="0" borderId="1" xfId="0" applyFont="1" applyFill="1" applyBorder="1" applyAlignment="1">
      <alignment horizontal="left"/>
    </xf>
    <xf numFmtId="0" fontId="6" fillId="0" borderId="22" xfId="0" applyFont="1" applyFill="1" applyBorder="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10" fillId="3" borderId="1" xfId="1" applyFont="1" applyFill="1" applyBorder="1" applyAlignment="1">
      <alignment horizontal="center" vertical="center"/>
    </xf>
    <xf numFmtId="17" fontId="9" fillId="4" borderId="2" xfId="0" applyNumberFormat="1" applyFont="1" applyFill="1" applyBorder="1" applyAlignment="1">
      <alignment horizontal="left" vertical="top" wrapText="1"/>
    </xf>
  </cellXfs>
  <cellStyles count="3">
    <cellStyle name="Énfasis5" xfId="1" builtinId="45"/>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topLeftCell="A40" zoomScale="74" zoomScaleNormal="74" zoomScalePageLayoutView="60" workbookViewId="0">
      <selection activeCell="A43" sqref="A43:H45"/>
    </sheetView>
  </sheetViews>
  <sheetFormatPr baseColWidth="10" defaultRowHeight="15" x14ac:dyDescent="0.25"/>
  <cols>
    <col min="1" max="1" width="24.85546875" customWidth="1"/>
    <col min="2" max="2" width="23.5703125" customWidth="1"/>
    <col min="3" max="3" width="13.42578125" customWidth="1"/>
    <col min="8" max="8" width="27.5703125" customWidth="1"/>
    <col min="9" max="9" width="15.28515625" hidden="1" customWidth="1"/>
    <col min="10" max="10" width="13.28515625" hidden="1" customWidth="1"/>
    <col min="11" max="11" width="14" hidden="1" customWidth="1"/>
    <col min="12" max="12" width="7.140625" customWidth="1"/>
    <col min="13" max="13" width="3" customWidth="1"/>
    <col min="14" max="14" width="3.5703125" customWidth="1"/>
    <col min="15" max="15" width="2" customWidth="1"/>
    <col min="16" max="16" width="11.42578125" hidden="1" customWidth="1"/>
  </cols>
  <sheetData>
    <row r="1" spans="1:16" ht="17.25" x14ac:dyDescent="0.25">
      <c r="A1" s="92" t="s">
        <v>0</v>
      </c>
      <c r="B1" s="93"/>
      <c r="C1" s="93"/>
      <c r="D1" s="93"/>
      <c r="E1" s="93"/>
      <c r="F1" s="93"/>
      <c r="G1" s="93"/>
      <c r="H1" s="94"/>
      <c r="I1" s="1"/>
      <c r="J1" s="1"/>
    </row>
    <row r="2" spans="1:16" ht="16.5" x14ac:dyDescent="0.3">
      <c r="A2" s="13"/>
      <c r="B2" s="14"/>
      <c r="C2" s="14"/>
      <c r="D2" s="14"/>
      <c r="E2" s="14"/>
      <c r="F2" s="14"/>
      <c r="G2" s="14"/>
      <c r="H2" s="15"/>
    </row>
    <row r="3" spans="1:16" ht="16.5" x14ac:dyDescent="0.3">
      <c r="A3" s="16" t="s">
        <v>1</v>
      </c>
      <c r="B3" s="98" t="s">
        <v>17</v>
      </c>
      <c r="C3" s="98"/>
      <c r="D3" s="98"/>
      <c r="E3" s="98"/>
      <c r="F3" s="98"/>
      <c r="G3" s="98"/>
      <c r="H3" s="99"/>
    </row>
    <row r="4" spans="1:16" ht="16.5" x14ac:dyDescent="0.3">
      <c r="A4" s="16" t="s">
        <v>2</v>
      </c>
      <c r="B4" s="98" t="s">
        <v>46</v>
      </c>
      <c r="C4" s="98"/>
      <c r="D4" s="98"/>
      <c r="E4" s="98"/>
      <c r="F4" s="98"/>
      <c r="G4" s="98"/>
      <c r="H4" s="99"/>
      <c r="K4" t="s">
        <v>18</v>
      </c>
    </row>
    <row r="5" spans="1:16" ht="16.5" x14ac:dyDescent="0.3">
      <c r="A5" s="16" t="s">
        <v>48</v>
      </c>
      <c r="B5" s="100" t="s">
        <v>45</v>
      </c>
      <c r="C5" s="100"/>
      <c r="D5" s="100"/>
      <c r="E5" s="100"/>
      <c r="F5" s="100"/>
      <c r="G5" s="100"/>
      <c r="H5" s="101"/>
    </row>
    <row r="6" spans="1:16" ht="17.25" thickBot="1" x14ac:dyDescent="0.35">
      <c r="A6" s="17" t="s">
        <v>3</v>
      </c>
      <c r="B6" s="102"/>
      <c r="C6" s="102"/>
      <c r="D6" s="102"/>
      <c r="E6" s="102"/>
      <c r="F6" s="102"/>
      <c r="G6" s="102"/>
      <c r="H6" s="103"/>
    </row>
    <row r="7" spans="1:16" ht="16.5" x14ac:dyDescent="0.3">
      <c r="A7" s="18"/>
      <c r="B7" s="18"/>
      <c r="C7" s="18"/>
      <c r="D7" s="18"/>
      <c r="E7" s="18"/>
      <c r="F7" s="18"/>
      <c r="G7" s="18"/>
      <c r="H7" s="18"/>
    </row>
    <row r="8" spans="1:16" ht="40.5" customHeight="1" x14ac:dyDescent="0.25">
      <c r="A8" s="19" t="s">
        <v>3</v>
      </c>
      <c r="B8" s="20" t="s">
        <v>4</v>
      </c>
      <c r="C8" s="20" t="s">
        <v>5</v>
      </c>
      <c r="D8" s="20" t="s">
        <v>6</v>
      </c>
      <c r="E8" s="104" t="s">
        <v>7</v>
      </c>
      <c r="F8" s="104"/>
      <c r="G8" s="104"/>
      <c r="H8" s="104"/>
      <c r="I8" s="10" t="s">
        <v>20</v>
      </c>
      <c r="J8" s="10" t="s">
        <v>21</v>
      </c>
      <c r="K8" s="10" t="s">
        <v>22</v>
      </c>
    </row>
    <row r="9" spans="1:16" ht="228" customHeight="1" x14ac:dyDescent="0.25">
      <c r="A9" s="63" t="s">
        <v>8</v>
      </c>
      <c r="B9" s="21" t="s">
        <v>27</v>
      </c>
      <c r="C9" s="22">
        <v>1</v>
      </c>
      <c r="D9" s="23">
        <v>1</v>
      </c>
      <c r="E9" s="86" t="s">
        <v>47</v>
      </c>
      <c r="F9" s="87"/>
      <c r="G9" s="87"/>
      <c r="H9" s="88"/>
      <c r="I9" s="2">
        <v>0.25</v>
      </c>
      <c r="J9" s="3">
        <f>(D9*I9)/1</f>
        <v>0.25</v>
      </c>
      <c r="K9" s="56">
        <f>J14</f>
        <v>1</v>
      </c>
      <c r="P9" s="9" t="s">
        <v>30</v>
      </c>
    </row>
    <row r="10" spans="1:16" ht="137.25" customHeight="1" x14ac:dyDescent="0.25">
      <c r="A10" s="64"/>
      <c r="B10" s="21" t="s">
        <v>28</v>
      </c>
      <c r="C10" s="22">
        <v>1</v>
      </c>
      <c r="D10" s="23">
        <v>1</v>
      </c>
      <c r="E10" s="86" t="s">
        <v>61</v>
      </c>
      <c r="F10" s="87"/>
      <c r="G10" s="87"/>
      <c r="H10" s="88"/>
      <c r="I10" s="2">
        <v>0.5</v>
      </c>
      <c r="J10" s="3">
        <f t="shared" ref="J10" si="0">(D10*I10)/1</f>
        <v>0.5</v>
      </c>
      <c r="K10" s="56"/>
      <c r="L10" t="s">
        <v>18</v>
      </c>
      <c r="P10" s="9" t="s">
        <v>29</v>
      </c>
    </row>
    <row r="11" spans="1:16" ht="108" customHeight="1" x14ac:dyDescent="0.25">
      <c r="A11" s="64"/>
      <c r="B11" s="24" t="s">
        <v>23</v>
      </c>
      <c r="C11" s="25">
        <v>2</v>
      </c>
      <c r="D11" s="26">
        <v>1</v>
      </c>
      <c r="E11" s="95" t="s">
        <v>63</v>
      </c>
      <c r="F11" s="96"/>
      <c r="G11" s="96"/>
      <c r="H11" s="97"/>
      <c r="I11" s="2">
        <v>0.25</v>
      </c>
      <c r="J11" s="3">
        <f>(D11*I11)/1</f>
        <v>0.25</v>
      </c>
      <c r="K11" s="56"/>
      <c r="P11" s="9" t="s">
        <v>30</v>
      </c>
    </row>
    <row r="12" spans="1:16" ht="22.5" hidden="1" customHeight="1" x14ac:dyDescent="0.25">
      <c r="A12" s="64"/>
      <c r="B12" s="24"/>
      <c r="C12" s="22"/>
      <c r="D12" s="23"/>
      <c r="E12" s="86"/>
      <c r="F12" s="87"/>
      <c r="G12" s="87"/>
      <c r="H12" s="88"/>
      <c r="I12" s="2"/>
      <c r="J12" s="3"/>
      <c r="K12" s="56"/>
      <c r="P12" s="9"/>
    </row>
    <row r="13" spans="1:16" ht="26.25" hidden="1" customHeight="1" x14ac:dyDescent="0.25">
      <c r="A13" s="64"/>
      <c r="B13" s="24"/>
      <c r="C13" s="25"/>
      <c r="D13" s="23"/>
      <c r="E13" s="86" t="s">
        <v>26</v>
      </c>
      <c r="F13" s="87"/>
      <c r="G13" s="87"/>
      <c r="H13" s="88"/>
      <c r="I13" s="2"/>
      <c r="J13" s="3"/>
      <c r="K13" s="56"/>
      <c r="P13" s="9"/>
    </row>
    <row r="14" spans="1:16" x14ac:dyDescent="0.25">
      <c r="A14" s="27"/>
      <c r="B14" s="28"/>
      <c r="C14" s="29"/>
      <c r="D14" s="29"/>
      <c r="E14" s="30"/>
      <c r="F14" s="31"/>
      <c r="G14" s="31"/>
      <c r="H14" s="32"/>
      <c r="I14" s="5">
        <f>SUM(I9:I13)</f>
        <v>1</v>
      </c>
      <c r="J14" s="5">
        <f>SUM(J9:J13)</f>
        <v>1</v>
      </c>
      <c r="K14" s="56"/>
      <c r="P14" s="9"/>
    </row>
    <row r="15" spans="1:16" ht="120" customHeight="1" x14ac:dyDescent="0.25">
      <c r="A15" s="63" t="s">
        <v>9</v>
      </c>
      <c r="B15" s="24" t="s">
        <v>49</v>
      </c>
      <c r="C15" s="22">
        <v>1</v>
      </c>
      <c r="D15" s="23">
        <v>1</v>
      </c>
      <c r="E15" s="89" t="s">
        <v>53</v>
      </c>
      <c r="F15" s="90"/>
      <c r="G15" s="90"/>
      <c r="H15" s="91"/>
      <c r="I15" s="2">
        <v>0.25</v>
      </c>
      <c r="J15" s="3">
        <f>(D15*I15)/1</f>
        <v>0.25</v>
      </c>
      <c r="K15" s="56">
        <f>J19</f>
        <v>1</v>
      </c>
      <c r="P15" s="9" t="s">
        <v>31</v>
      </c>
    </row>
    <row r="16" spans="1:16" ht="144" customHeight="1" x14ac:dyDescent="0.25">
      <c r="A16" s="64"/>
      <c r="B16" s="21" t="s">
        <v>54</v>
      </c>
      <c r="C16" s="22">
        <v>1</v>
      </c>
      <c r="D16" s="23">
        <v>1</v>
      </c>
      <c r="E16" s="89" t="s">
        <v>55</v>
      </c>
      <c r="F16" s="90"/>
      <c r="G16" s="90"/>
      <c r="H16" s="91"/>
      <c r="I16" s="2">
        <v>0.25</v>
      </c>
      <c r="J16" s="3">
        <f t="shared" ref="J16:J18" si="1">(D16*I16)/1</f>
        <v>0.25</v>
      </c>
      <c r="K16" s="56"/>
      <c r="P16" s="9"/>
    </row>
    <row r="17" spans="1:17" ht="123" customHeight="1" x14ac:dyDescent="0.25">
      <c r="A17" s="65"/>
      <c r="B17" s="50" t="s">
        <v>32</v>
      </c>
      <c r="C17" s="22">
        <v>1</v>
      </c>
      <c r="D17" s="23">
        <v>1</v>
      </c>
      <c r="E17" s="89" t="s">
        <v>56</v>
      </c>
      <c r="F17" s="90"/>
      <c r="G17" s="90"/>
      <c r="H17" s="91"/>
      <c r="I17" s="2">
        <v>0.25</v>
      </c>
      <c r="J17" s="3">
        <f t="shared" si="1"/>
        <v>0.25</v>
      </c>
      <c r="K17" s="56"/>
      <c r="P17" s="9"/>
    </row>
    <row r="18" spans="1:17" ht="212.25" customHeight="1" x14ac:dyDescent="0.25">
      <c r="A18" s="33"/>
      <c r="B18" s="51" t="s">
        <v>50</v>
      </c>
      <c r="C18" s="52">
        <v>1</v>
      </c>
      <c r="D18" s="54">
        <v>1</v>
      </c>
      <c r="E18" s="105" t="s">
        <v>64</v>
      </c>
      <c r="F18" s="90"/>
      <c r="G18" s="90"/>
      <c r="H18" s="91"/>
      <c r="I18" s="2">
        <v>0.25</v>
      </c>
      <c r="J18" s="3">
        <f t="shared" si="1"/>
        <v>0.25</v>
      </c>
      <c r="K18" s="56"/>
      <c r="P18" s="9"/>
    </row>
    <row r="19" spans="1:17" ht="15" customHeight="1" x14ac:dyDescent="0.25">
      <c r="A19" s="27"/>
      <c r="B19" s="28"/>
      <c r="C19" s="29"/>
      <c r="D19" s="29"/>
      <c r="E19" s="34"/>
      <c r="F19" s="35"/>
      <c r="G19" s="35"/>
      <c r="H19" s="36"/>
      <c r="I19" s="5">
        <f>SUM(I15:I18)</f>
        <v>1</v>
      </c>
      <c r="J19" s="5">
        <f>SUM(J15:J18)</f>
        <v>1</v>
      </c>
      <c r="K19" s="56"/>
      <c r="P19" s="9"/>
    </row>
    <row r="20" spans="1:17" ht="183" customHeight="1" x14ac:dyDescent="0.25">
      <c r="A20" s="63" t="s">
        <v>10</v>
      </c>
      <c r="B20" s="24" t="s">
        <v>33</v>
      </c>
      <c r="C20" s="47">
        <v>2</v>
      </c>
      <c r="D20" s="23">
        <v>1</v>
      </c>
      <c r="E20" s="89" t="s">
        <v>57</v>
      </c>
      <c r="F20" s="90"/>
      <c r="G20" s="90"/>
      <c r="H20" s="91"/>
      <c r="I20" s="2">
        <v>0.25</v>
      </c>
      <c r="J20" s="3">
        <f>(D20*I20)/1</f>
        <v>0.25</v>
      </c>
      <c r="K20" s="56">
        <f>J24</f>
        <v>1</v>
      </c>
      <c r="P20" s="9"/>
    </row>
    <row r="21" spans="1:17" ht="91.5" customHeight="1" x14ac:dyDescent="0.25">
      <c r="A21" s="64"/>
      <c r="B21" s="24" t="s">
        <v>35</v>
      </c>
      <c r="C21" s="47">
        <v>1</v>
      </c>
      <c r="D21" s="23">
        <v>1</v>
      </c>
      <c r="E21" s="69" t="s">
        <v>66</v>
      </c>
      <c r="F21" s="70"/>
      <c r="G21" s="70"/>
      <c r="H21" s="71"/>
      <c r="I21" s="2">
        <v>0.25</v>
      </c>
      <c r="J21" s="3">
        <f>(D21*I21)/1</f>
        <v>0.25</v>
      </c>
      <c r="K21" s="56"/>
      <c r="P21" s="9"/>
    </row>
    <row r="22" spans="1:17" ht="334.5" customHeight="1" x14ac:dyDescent="0.25">
      <c r="A22" s="64"/>
      <c r="B22" s="24" t="s">
        <v>34</v>
      </c>
      <c r="C22" s="47">
        <v>1</v>
      </c>
      <c r="D22" s="23">
        <v>1</v>
      </c>
      <c r="E22" s="89" t="s">
        <v>65</v>
      </c>
      <c r="F22" s="90"/>
      <c r="G22" s="90"/>
      <c r="H22" s="91"/>
      <c r="I22" s="2">
        <v>0.25</v>
      </c>
      <c r="J22" s="3">
        <f>(D22*I22)/1</f>
        <v>0.25</v>
      </c>
      <c r="K22" s="56"/>
      <c r="P22" s="9"/>
    </row>
    <row r="23" spans="1:17" ht="123.75" customHeight="1" x14ac:dyDescent="0.25">
      <c r="A23" s="64"/>
      <c r="B23" s="24" t="s">
        <v>19</v>
      </c>
      <c r="C23" s="47">
        <v>2</v>
      </c>
      <c r="D23" s="23">
        <v>1</v>
      </c>
      <c r="E23" s="69" t="s">
        <v>58</v>
      </c>
      <c r="F23" s="70"/>
      <c r="G23" s="70"/>
      <c r="H23" s="71"/>
      <c r="I23" s="2">
        <v>0.25</v>
      </c>
      <c r="J23" s="3">
        <f>(D23*I23)/1</f>
        <v>0.25</v>
      </c>
      <c r="K23" s="56"/>
      <c r="P23" s="9"/>
    </row>
    <row r="24" spans="1:17" ht="14.25" customHeight="1" x14ac:dyDescent="0.25">
      <c r="A24" s="37"/>
      <c r="B24" s="28"/>
      <c r="C24" s="29"/>
      <c r="D24" s="29"/>
      <c r="E24" s="38"/>
      <c r="F24" s="39"/>
      <c r="G24" s="39"/>
      <c r="H24" s="40"/>
      <c r="I24" s="5">
        <f>SUM(I20:I23)</f>
        <v>1</v>
      </c>
      <c r="J24" s="5">
        <f>SUM(J20:J23)</f>
        <v>1</v>
      </c>
      <c r="K24" s="56"/>
      <c r="P24" s="9"/>
    </row>
    <row r="25" spans="1:17" ht="409.5" customHeight="1" x14ac:dyDescent="0.25">
      <c r="A25" s="63" t="s">
        <v>11</v>
      </c>
      <c r="B25" s="24" t="s">
        <v>36</v>
      </c>
      <c r="C25" s="22">
        <v>1</v>
      </c>
      <c r="D25" s="23">
        <v>1</v>
      </c>
      <c r="E25" s="89" t="s">
        <v>62</v>
      </c>
      <c r="F25" s="90"/>
      <c r="G25" s="90"/>
      <c r="H25" s="91"/>
      <c r="I25" s="4">
        <v>0.33329999999999999</v>
      </c>
      <c r="J25" s="3">
        <f t="shared" ref="J25" si="2">(D25*I25)/1</f>
        <v>0.33329999999999999</v>
      </c>
      <c r="K25" s="55">
        <f>J28</f>
        <v>0.99990000000000001</v>
      </c>
      <c r="P25" s="9"/>
    </row>
    <row r="26" spans="1:17" ht="162" customHeight="1" x14ac:dyDescent="0.25">
      <c r="A26" s="64"/>
      <c r="B26" s="24" t="s">
        <v>24</v>
      </c>
      <c r="C26" s="22">
        <v>1</v>
      </c>
      <c r="D26" s="23">
        <v>1</v>
      </c>
      <c r="E26" s="89" t="s">
        <v>51</v>
      </c>
      <c r="F26" s="90"/>
      <c r="G26" s="90"/>
      <c r="H26" s="91"/>
      <c r="I26" s="4">
        <v>0.33329999999999999</v>
      </c>
      <c r="J26" s="3">
        <f t="shared" ref="J26:J27" si="3">(D26*I26)/1</f>
        <v>0.33329999999999999</v>
      </c>
      <c r="K26" s="55"/>
      <c r="P26" s="9"/>
    </row>
    <row r="27" spans="1:17" ht="229.5" customHeight="1" x14ac:dyDescent="0.25">
      <c r="A27" s="64"/>
      <c r="B27" s="24" t="s">
        <v>37</v>
      </c>
      <c r="C27" s="22">
        <v>1</v>
      </c>
      <c r="D27" s="23">
        <v>1</v>
      </c>
      <c r="E27" s="69" t="s">
        <v>67</v>
      </c>
      <c r="F27" s="70"/>
      <c r="G27" s="70"/>
      <c r="H27" s="71"/>
      <c r="I27" s="4">
        <v>0.33329999999999999</v>
      </c>
      <c r="J27" s="3">
        <f t="shared" si="3"/>
        <v>0.33329999999999999</v>
      </c>
      <c r="K27" s="55"/>
      <c r="P27" s="9"/>
    </row>
    <row r="28" spans="1:17" x14ac:dyDescent="0.25">
      <c r="A28" s="28"/>
      <c r="B28" s="28"/>
      <c r="C28" s="29"/>
      <c r="D28" s="29"/>
      <c r="E28" s="38"/>
      <c r="F28" s="39"/>
      <c r="G28" s="39"/>
      <c r="H28" s="40"/>
      <c r="I28" s="5">
        <f>SUM(I25:I27)</f>
        <v>0.99990000000000001</v>
      </c>
      <c r="J28" s="6">
        <f>SUM(J25:J27)</f>
        <v>0.99990000000000001</v>
      </c>
      <c r="K28" s="55"/>
      <c r="P28" s="9"/>
    </row>
    <row r="29" spans="1:17" ht="183.75" customHeight="1" x14ac:dyDescent="0.25">
      <c r="A29" s="63" t="s">
        <v>12</v>
      </c>
      <c r="B29" s="24" t="s">
        <v>38</v>
      </c>
      <c r="C29" s="22">
        <v>1</v>
      </c>
      <c r="D29" s="23">
        <v>1</v>
      </c>
      <c r="E29" s="89" t="s">
        <v>71</v>
      </c>
      <c r="F29" s="90"/>
      <c r="G29" s="90"/>
      <c r="H29" s="91"/>
      <c r="I29" s="4">
        <v>0.33333000000000002</v>
      </c>
      <c r="J29" s="3">
        <f t="shared" ref="J29" si="4">(D29*I29)/1</f>
        <v>0.33333000000000002</v>
      </c>
      <c r="K29" s="55">
        <f>J36</f>
        <v>0.99999000000000005</v>
      </c>
      <c r="P29" s="9"/>
    </row>
    <row r="30" spans="1:17" ht="79.5" customHeight="1" x14ac:dyDescent="0.25">
      <c r="A30" s="64"/>
      <c r="B30" s="24" t="s">
        <v>39</v>
      </c>
      <c r="C30" s="22">
        <v>1</v>
      </c>
      <c r="D30" s="23">
        <v>1</v>
      </c>
      <c r="E30" s="89" t="s">
        <v>72</v>
      </c>
      <c r="F30" s="90"/>
      <c r="G30" s="90"/>
      <c r="H30" s="91"/>
      <c r="I30" s="4">
        <v>0.33333000000000002</v>
      </c>
      <c r="J30" s="3">
        <f t="shared" ref="J30:J37" si="5">(D30*I30)/1</f>
        <v>0.33333000000000002</v>
      </c>
      <c r="K30" s="55"/>
      <c r="P30" s="9"/>
    </row>
    <row r="31" spans="1:17" ht="109.5" customHeight="1" x14ac:dyDescent="0.25">
      <c r="A31" s="64"/>
      <c r="B31" s="53" t="s">
        <v>40</v>
      </c>
      <c r="C31" s="22">
        <v>1</v>
      </c>
      <c r="D31" s="23">
        <v>1</v>
      </c>
      <c r="E31" s="86" t="s">
        <v>59</v>
      </c>
      <c r="F31" s="87"/>
      <c r="G31" s="87"/>
      <c r="H31" s="88"/>
      <c r="I31" s="4">
        <v>0.33333000000000002</v>
      </c>
      <c r="J31" s="3">
        <f t="shared" si="5"/>
        <v>0.33333000000000002</v>
      </c>
      <c r="K31" s="55"/>
      <c r="P31" s="9"/>
    </row>
    <row r="32" spans="1:17" ht="19.5" hidden="1" customHeight="1" x14ac:dyDescent="0.25">
      <c r="A32" s="64"/>
      <c r="B32" s="41"/>
      <c r="C32" s="42"/>
      <c r="D32" s="43"/>
      <c r="E32" s="66"/>
      <c r="F32" s="72"/>
      <c r="G32" s="72"/>
      <c r="H32" s="73"/>
      <c r="I32" s="4"/>
      <c r="J32" s="3"/>
      <c r="K32" s="55"/>
      <c r="P32" s="11"/>
      <c r="Q32" s="9"/>
    </row>
    <row r="33" spans="1:17" ht="22.5" hidden="1" customHeight="1" x14ac:dyDescent="0.25">
      <c r="A33" s="64"/>
      <c r="B33" s="41"/>
      <c r="C33" s="42"/>
      <c r="D33" s="43"/>
      <c r="E33" s="66"/>
      <c r="F33" s="72"/>
      <c r="G33" s="72"/>
      <c r="H33" s="73"/>
      <c r="I33" s="4"/>
      <c r="J33" s="3"/>
      <c r="K33" s="55"/>
      <c r="O33" s="8" t="s">
        <v>25</v>
      </c>
      <c r="P33" s="11"/>
      <c r="Q33" s="9"/>
    </row>
    <row r="34" spans="1:17" ht="22.5" hidden="1" customHeight="1" x14ac:dyDescent="0.25">
      <c r="A34" s="64"/>
      <c r="B34" s="41" t="s">
        <v>26</v>
      </c>
      <c r="C34" s="45"/>
      <c r="D34" s="46"/>
      <c r="E34" s="66" t="s">
        <v>26</v>
      </c>
      <c r="F34" s="67"/>
      <c r="G34" s="67"/>
      <c r="H34" s="68"/>
      <c r="I34" s="4"/>
      <c r="J34" s="3"/>
      <c r="K34" s="55"/>
      <c r="L34" t="s">
        <v>18</v>
      </c>
      <c r="P34" s="11"/>
      <c r="Q34" s="9"/>
    </row>
    <row r="35" spans="1:17" ht="106.5" hidden="1" customHeight="1" x14ac:dyDescent="0.25">
      <c r="A35" s="65"/>
      <c r="B35" s="44"/>
      <c r="C35" s="42"/>
      <c r="D35" s="43"/>
      <c r="E35" s="66"/>
      <c r="F35" s="67"/>
      <c r="G35" s="67"/>
      <c r="H35" s="68"/>
      <c r="I35" s="4"/>
      <c r="J35" s="3"/>
      <c r="K35" s="55"/>
      <c r="P35" s="11"/>
      <c r="Q35" s="9"/>
    </row>
    <row r="36" spans="1:17" x14ac:dyDescent="0.25">
      <c r="A36" s="28"/>
      <c r="B36" s="28"/>
      <c r="C36" s="29"/>
      <c r="D36" s="29"/>
      <c r="E36" s="38"/>
      <c r="F36" s="39"/>
      <c r="G36" s="39"/>
      <c r="H36" s="40"/>
      <c r="I36" s="4">
        <f>SUM(I29:I35)</f>
        <v>0.99999000000000005</v>
      </c>
      <c r="J36" s="4">
        <f>SUM(J29:J35)</f>
        <v>0.99999000000000005</v>
      </c>
      <c r="K36" s="55"/>
      <c r="P36" s="11"/>
      <c r="Q36" s="9"/>
    </row>
    <row r="37" spans="1:17" ht="327" customHeight="1" x14ac:dyDescent="0.25">
      <c r="A37" s="63" t="s">
        <v>13</v>
      </c>
      <c r="B37" s="24" t="s">
        <v>41</v>
      </c>
      <c r="C37" s="22">
        <v>1</v>
      </c>
      <c r="D37" s="23">
        <v>1</v>
      </c>
      <c r="E37" s="89" t="s">
        <v>60</v>
      </c>
      <c r="F37" s="90"/>
      <c r="G37" s="90"/>
      <c r="H37" s="91"/>
      <c r="I37" s="4">
        <v>0.16666</v>
      </c>
      <c r="J37" s="3">
        <f t="shared" si="5"/>
        <v>0.16666</v>
      </c>
      <c r="K37" s="55">
        <f>J43</f>
        <v>0.49997999999999998</v>
      </c>
      <c r="L37" t="s">
        <v>18</v>
      </c>
      <c r="P37" s="11"/>
      <c r="Q37" s="9"/>
    </row>
    <row r="38" spans="1:17" ht="276.75" customHeight="1" x14ac:dyDescent="0.25">
      <c r="A38" s="64"/>
      <c r="B38" s="21" t="s">
        <v>42</v>
      </c>
      <c r="C38" s="22">
        <v>1</v>
      </c>
      <c r="D38" s="23">
        <v>1</v>
      </c>
      <c r="E38" s="86" t="s">
        <v>52</v>
      </c>
      <c r="F38" s="87"/>
      <c r="G38" s="87"/>
      <c r="H38" s="88"/>
      <c r="I38" s="4">
        <v>0.16666</v>
      </c>
      <c r="J38" s="3">
        <f t="shared" ref="J38" si="6">(D38*I38)/1</f>
        <v>0.16666</v>
      </c>
      <c r="K38" s="55"/>
      <c r="P38" s="11"/>
      <c r="Q38" s="9"/>
    </row>
    <row r="39" spans="1:17" ht="318" customHeight="1" x14ac:dyDescent="0.25">
      <c r="A39" s="64"/>
      <c r="B39" s="21" t="s">
        <v>43</v>
      </c>
      <c r="C39" s="22">
        <v>1</v>
      </c>
      <c r="D39" s="23">
        <v>1</v>
      </c>
      <c r="E39" s="89" t="s">
        <v>68</v>
      </c>
      <c r="F39" s="90"/>
      <c r="G39" s="90"/>
      <c r="H39" s="91"/>
      <c r="I39" s="4">
        <v>0.16666</v>
      </c>
      <c r="J39" s="3"/>
      <c r="K39" s="55"/>
      <c r="P39" s="11"/>
      <c r="Q39" s="9"/>
    </row>
    <row r="40" spans="1:17" ht="319.5" customHeight="1" x14ac:dyDescent="0.25">
      <c r="A40" s="64"/>
      <c r="B40" s="21" t="s">
        <v>44</v>
      </c>
      <c r="C40" s="22">
        <v>1</v>
      </c>
      <c r="D40" s="23">
        <v>1</v>
      </c>
      <c r="E40" s="89" t="s">
        <v>69</v>
      </c>
      <c r="F40" s="90"/>
      <c r="G40" s="90"/>
      <c r="H40" s="91"/>
      <c r="I40" s="4">
        <v>0.16666</v>
      </c>
      <c r="J40" s="3">
        <f t="shared" ref="J40" si="7">(D40*I40)/1</f>
        <v>0.16666</v>
      </c>
      <c r="K40" s="55"/>
      <c r="P40" s="11"/>
      <c r="Q40" s="9"/>
    </row>
    <row r="41" spans="1:17" ht="137.25" hidden="1" customHeight="1" x14ac:dyDescent="0.25">
      <c r="A41" s="64"/>
      <c r="B41" s="21"/>
      <c r="C41" s="22"/>
      <c r="D41" s="23"/>
      <c r="E41" s="89"/>
      <c r="F41" s="90"/>
      <c r="G41" s="90"/>
      <c r="H41" s="91"/>
      <c r="I41" s="4"/>
      <c r="J41" s="3"/>
      <c r="K41" s="55"/>
      <c r="P41" s="11"/>
      <c r="Q41" s="9"/>
    </row>
    <row r="42" spans="1:17" ht="242.25" hidden="1" customHeight="1" x14ac:dyDescent="0.25">
      <c r="A42" s="65"/>
      <c r="B42" s="21"/>
      <c r="C42" s="22"/>
      <c r="D42" s="23"/>
      <c r="E42" s="83"/>
      <c r="F42" s="84"/>
      <c r="G42" s="84"/>
      <c r="H42" s="85"/>
      <c r="I42" s="4"/>
      <c r="J42" s="3"/>
      <c r="K42" s="55"/>
      <c r="P42" s="11"/>
      <c r="Q42" s="9"/>
    </row>
    <row r="43" spans="1:17" ht="15" customHeight="1" x14ac:dyDescent="0.25">
      <c r="A43" s="74" t="s">
        <v>70</v>
      </c>
      <c r="B43" s="75"/>
      <c r="C43" s="75"/>
      <c r="D43" s="75"/>
      <c r="E43" s="75"/>
      <c r="F43" s="75"/>
      <c r="G43" s="75"/>
      <c r="H43" s="76"/>
      <c r="I43" s="6">
        <f>SUM(I37:I42)</f>
        <v>0.66664000000000001</v>
      </c>
      <c r="J43" s="6">
        <f>SUM(J37:J42)</f>
        <v>0.49997999999999998</v>
      </c>
      <c r="K43" s="12">
        <f>AVERAGE(K9:K42)</f>
        <v>0.91664500000000004</v>
      </c>
    </row>
    <row r="44" spans="1:17" x14ac:dyDescent="0.25">
      <c r="A44" s="77"/>
      <c r="B44" s="78"/>
      <c r="C44" s="78"/>
      <c r="D44" s="78"/>
      <c r="E44" s="78"/>
      <c r="F44" s="78"/>
      <c r="G44" s="78"/>
      <c r="H44" s="79"/>
    </row>
    <row r="45" spans="1:17" x14ac:dyDescent="0.25">
      <c r="A45" s="80"/>
      <c r="B45" s="81"/>
      <c r="C45" s="81"/>
      <c r="D45" s="81"/>
      <c r="E45" s="81"/>
      <c r="F45" s="81"/>
      <c r="G45" s="81"/>
      <c r="H45" s="82"/>
    </row>
    <row r="46" spans="1:17" x14ac:dyDescent="0.25">
      <c r="A46" s="57" t="s">
        <v>14</v>
      </c>
      <c r="B46" s="60"/>
      <c r="C46" s="61"/>
      <c r="D46" s="61"/>
      <c r="E46" s="61"/>
      <c r="F46" s="61"/>
      <c r="G46" s="61"/>
      <c r="H46" s="62"/>
    </row>
    <row r="47" spans="1:17" x14ac:dyDescent="0.25">
      <c r="A47" s="58"/>
      <c r="B47" s="60" t="s">
        <v>16</v>
      </c>
      <c r="C47" s="61"/>
      <c r="D47" s="61"/>
      <c r="E47" s="61"/>
      <c r="F47" s="61"/>
      <c r="G47" s="61"/>
      <c r="H47" s="62"/>
      <c r="K47" t="s">
        <v>18</v>
      </c>
    </row>
    <row r="48" spans="1:17" x14ac:dyDescent="0.25">
      <c r="A48" s="59"/>
      <c r="B48" s="60" t="s">
        <v>15</v>
      </c>
      <c r="C48" s="61"/>
      <c r="D48" s="61"/>
      <c r="E48" s="61"/>
      <c r="F48" s="61"/>
      <c r="G48" s="61"/>
      <c r="H48" s="62"/>
    </row>
    <row r="51" spans="2:20" x14ac:dyDescent="0.25">
      <c r="B51" t="s">
        <v>18</v>
      </c>
      <c r="T51" s="48"/>
    </row>
    <row r="52" spans="2:20" x14ac:dyDescent="0.25">
      <c r="H52" s="7"/>
      <c r="T52" s="48"/>
    </row>
    <row r="53" spans="2:20" x14ac:dyDescent="0.25">
      <c r="T53" s="48"/>
    </row>
    <row r="54" spans="2:20" x14ac:dyDescent="0.25">
      <c r="T54" s="48"/>
    </row>
    <row r="55" spans="2:20" x14ac:dyDescent="0.25">
      <c r="T55" s="48"/>
    </row>
    <row r="56" spans="2:20" x14ac:dyDescent="0.25">
      <c r="T56" s="48"/>
    </row>
    <row r="57" spans="2:20" x14ac:dyDescent="0.25">
      <c r="T57" s="48"/>
    </row>
    <row r="58" spans="2:20" x14ac:dyDescent="0.25">
      <c r="T58" s="48"/>
    </row>
    <row r="59" spans="2:20" x14ac:dyDescent="0.25">
      <c r="T59" s="49"/>
    </row>
  </sheetData>
  <mergeCells count="52">
    <mergeCell ref="E41:H41"/>
    <mergeCell ref="A20:A23"/>
    <mergeCell ref="E37:H37"/>
    <mergeCell ref="A37:A42"/>
    <mergeCell ref="A25:A27"/>
    <mergeCell ref="E39:H39"/>
    <mergeCell ref="E8:H8"/>
    <mergeCell ref="E18:H18"/>
    <mergeCell ref="E25:H25"/>
    <mergeCell ref="E26:H26"/>
    <mergeCell ref="E27:H27"/>
    <mergeCell ref="E12:H12"/>
    <mergeCell ref="E21:H21"/>
    <mergeCell ref="E22:H22"/>
    <mergeCell ref="A1:H1"/>
    <mergeCell ref="E16:H16"/>
    <mergeCell ref="E17:H17"/>
    <mergeCell ref="E20:H20"/>
    <mergeCell ref="E23:H23"/>
    <mergeCell ref="A9:A13"/>
    <mergeCell ref="A15:A17"/>
    <mergeCell ref="E9:H9"/>
    <mergeCell ref="E10:H10"/>
    <mergeCell ref="E11:H11"/>
    <mergeCell ref="E13:H13"/>
    <mergeCell ref="E15:H15"/>
    <mergeCell ref="B3:H3"/>
    <mergeCell ref="B5:H5"/>
    <mergeCell ref="B6:H6"/>
    <mergeCell ref="B4:H4"/>
    <mergeCell ref="A46:A48"/>
    <mergeCell ref="B48:H48"/>
    <mergeCell ref="B47:H47"/>
    <mergeCell ref="B46:H46"/>
    <mergeCell ref="A29:A35"/>
    <mergeCell ref="E35:H35"/>
    <mergeCell ref="E29:H29"/>
    <mergeCell ref="E30:H30"/>
    <mergeCell ref="E31:H31"/>
    <mergeCell ref="E32:H32"/>
    <mergeCell ref="E33:H33"/>
    <mergeCell ref="A43:H45"/>
    <mergeCell ref="E42:H42"/>
    <mergeCell ref="E38:H38"/>
    <mergeCell ref="E34:H34"/>
    <mergeCell ref="E40:H40"/>
    <mergeCell ref="K37:K42"/>
    <mergeCell ref="K9:K14"/>
    <mergeCell ref="K25:K28"/>
    <mergeCell ref="K29:K36"/>
    <mergeCell ref="K15:K19"/>
    <mergeCell ref="K20:K24"/>
  </mergeCells>
  <pageMargins left="0.7" right="0.7" top="0.75" bottom="0.75" header="0.3" footer="0.3"/>
  <pageSetup scale="90" orientation="landscape" horizontalDpi="1200" verticalDpi="1200" r:id="rId1"/>
  <headerFoot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Institucion Universitaria Colegio Mayor del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Suporte_autoev</dc:creator>
  <cp:lastModifiedBy>CONTROL INTERNO</cp:lastModifiedBy>
  <cp:lastPrinted>2022-02-23T21:12:48Z</cp:lastPrinted>
  <dcterms:created xsi:type="dcterms:W3CDTF">2017-05-03T15:13:22Z</dcterms:created>
  <dcterms:modified xsi:type="dcterms:W3CDTF">2022-01-31T21:13:56Z</dcterms:modified>
</cp:coreProperties>
</file>