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30"/>
  </bookViews>
  <sheets>
    <sheet name="seguimiento pfc2020" sheetId="3" r:id="rId1"/>
    <sheet name="seguimiento PFC2021" sheetId="4" r:id="rId2"/>
  </sheets>
  <calcPr calcId="162913"/>
</workbook>
</file>

<file path=xl/calcChain.xml><?xml version="1.0" encoding="utf-8"?>
<calcChain xmlns="http://schemas.openxmlformats.org/spreadsheetml/2006/main">
  <c r="M12" i="4" l="1"/>
  <c r="M11" i="4" l="1"/>
</calcChain>
</file>

<file path=xl/sharedStrings.xml><?xml version="1.0" encoding="utf-8"?>
<sst xmlns="http://schemas.openxmlformats.org/spreadsheetml/2006/main" count="81" uniqueCount="52">
  <si>
    <t>Línea de Inversión</t>
  </si>
  <si>
    <t>Nombre Proyecto</t>
  </si>
  <si>
    <t>COLEGIO MAYOR DEL CAUCA</t>
  </si>
  <si>
    <t>Construcción de infraestructura Física</t>
  </si>
  <si>
    <t>CONSTRUCCIÓN DE LA INFRAESTRUCTURA SEDE NORTE INSTITUCIÓN UNIVERSITARIA COLEGIO MAYOR DEL CAUCA, DEPARTAMENTO DEL CAUCA POPAYÁN</t>
  </si>
  <si>
    <t>Ofrecer condiciones adecuadas para la formación en educación superior del COLEGIO MAYOR DEL CAUCA- INSTITUCION UNIVERSITARIA.</t>
  </si>
  <si>
    <t>Dotación de Infraestructura Tecnológica y Adecuación de Infraestructura Física</t>
  </si>
  <si>
    <t>No aplica</t>
  </si>
  <si>
    <t>Bienestar en la Educación Superior y Permanencia Estudiantil</t>
  </si>
  <si>
    <t>PROYECTO DE ALIMENTACIÓN  Y TRANSPORTE EN LA INSTITUCIÓN UNIVERSITARIA COLEGIO MAYOR DEL CAUCA</t>
  </si>
  <si>
    <t>Suministrar un auxilio de alimentación y transporte que contribuya a la acceso con permanencia en la jornada académica para de los estudiantes en condición de vulnerabilidad de los programas tecnológicos y profesionales del COLEGIO MAYOR DEL CAUCA- INSTITUCIÓN UNIVERSITARIA</t>
  </si>
  <si>
    <t>Permanencia, Desarrollo y Capacitación Profesoral</t>
  </si>
  <si>
    <t xml:space="preserve">Formación Docente </t>
  </si>
  <si>
    <t xml:space="preserve">Formar un mayor número de docentes en programas de maestrías y doctorados que contribuyan a la calidad académica en los programas académicos del Colegio Mayor del Cauca.  
Se espera contribuir a la formación de 1 docente en el nivel de maestría y 3 docentes en el nivel de doctorado. 
</t>
  </si>
  <si>
    <t>Fortalecimiento de la infraestructura tecnológica de la Facultad de Arte y Diseño</t>
  </si>
  <si>
    <t xml:space="preserve">Mejorar en la incorporación de las herramientas digitales y tecnológicas en los procesos académicos y de investigación con calidad.
Crear competencias en las estudiantes propias del manejo de las nuevas tecnologías aplicadas al arte y el diseño que permita ser más competitivos en los ambientes laborales y de investigación
</t>
  </si>
  <si>
    <t>Adquisición y actualización de medios educativos para los programas académicos de la Facultad de Ingeniería</t>
  </si>
  <si>
    <t xml:space="preserve">     Dotar de los medios educativos a nivel de infraestructura, servicios y equipos tecnológicos con el objetivo de apoyar los procesos de docencia, investigación y proyección social, con lo que le garantiza a la comunidad académica de la facultad de Ingeniería mejorar las competencias, habilidades y destrezas que permitan la formación de pensamiento lógico, crítico y toma de decisiones acertadas en diferentes ambientes académicos, de investigación y laborales.</t>
  </si>
  <si>
    <r>
      <rPr>
        <b/>
        <sz val="10"/>
        <color theme="0"/>
        <rFont val="Arial"/>
        <family val="2"/>
      </rPr>
      <t>Anexo 1. Seguimiento Planes de Fomento a la Calidad 2020</t>
    </r>
    <r>
      <rPr>
        <sz val="8"/>
        <color theme="0"/>
        <rFont val="Arial"/>
        <family val="2"/>
      </rPr>
      <t xml:space="preserve">
- Listado de proyectos de inversión que han sido formulados por las IES y presentados en el PFC 2020 para acceder a recursos adicionales asignados y girados por el MEN</t>
    </r>
  </si>
  <si>
    <t>CÓDIGO SNIES:</t>
  </si>
  <si>
    <t>NOMBRE IES:</t>
  </si>
  <si>
    <t>N° Proyecto</t>
  </si>
  <si>
    <t>Resultado Esperado (Según PFC aprobado)</t>
  </si>
  <si>
    <r>
      <t xml:space="preserve">Modificación Resultado Esperado 
</t>
    </r>
    <r>
      <rPr>
        <b/>
        <sz val="8"/>
        <color rgb="FFFF0000"/>
        <rFont val="Arial"/>
        <family val="2"/>
      </rPr>
      <t>(Si aplica)</t>
    </r>
  </si>
  <si>
    <t>Valor TOTAL PROYECTO (Según PFC aprobado)</t>
  </si>
  <si>
    <r>
      <t xml:space="preserve">Modificación Valor Total del Proyecto 
</t>
    </r>
    <r>
      <rPr>
        <b/>
        <sz val="8"/>
        <color rgb="FFFF0000"/>
        <rFont val="Arial"/>
        <family val="2"/>
      </rPr>
      <t>(Si aplica)</t>
    </r>
  </si>
  <si>
    <t>Fecha de Finalización
(Según PFC aprobado)</t>
  </si>
  <si>
    <r>
      <t xml:space="preserve">Modificación Fecha de Finalización
</t>
    </r>
    <r>
      <rPr>
        <b/>
        <sz val="8"/>
        <color rgb="FFFF0000"/>
        <rFont val="Arial"/>
        <family val="2"/>
      </rPr>
      <t>(Si aplica)</t>
    </r>
  </si>
  <si>
    <t>Porcentaje de Resultado Alcanzado a 30 de Septiembre de 2021</t>
  </si>
  <si>
    <t>Porcentaje de Resultado Alcanzado a 31 de diciembre de 2021</t>
  </si>
  <si>
    <t>Porcentaje de Resultado Alcanzado a 31 de marzo de 2022</t>
  </si>
  <si>
    <r>
      <t xml:space="preserve">RECURSOS PFC
acumulado a </t>
    </r>
    <r>
      <rPr>
        <b/>
        <sz val="8"/>
        <color rgb="FFFF0000"/>
        <rFont val="Arial"/>
        <family val="2"/>
      </rPr>
      <t>31 de marzo de 2022</t>
    </r>
  </si>
  <si>
    <r>
      <t xml:space="preserve">RECURSOS OTRAS FUENTES
acumulado a </t>
    </r>
    <r>
      <rPr>
        <b/>
        <sz val="8"/>
        <color rgb="FFFF0000"/>
        <rFont val="Arial"/>
        <family val="2"/>
      </rPr>
      <t xml:space="preserve"> 31 de marzo de 2022</t>
    </r>
  </si>
  <si>
    <t>Observaciones 
(Hitos, acontecimientos significativos, inconvenientes o alertas)</t>
  </si>
  <si>
    <t>Comprometidos</t>
  </si>
  <si>
    <t>Ejecutados</t>
  </si>
  <si>
    <t xml:space="preserve">Ejecutados </t>
  </si>
  <si>
    <t>Diciembre 2022</t>
  </si>
  <si>
    <t>Mayo 2024</t>
  </si>
  <si>
    <r>
      <rPr>
        <b/>
        <sz val="10"/>
        <color theme="0"/>
        <rFont val="Arial"/>
        <family val="2"/>
      </rPr>
      <t>Anexo 1. Seguimiento Planes de Fomento a la Calidad 2021</t>
    </r>
    <r>
      <rPr>
        <sz val="8"/>
        <color theme="0"/>
        <rFont val="Arial"/>
        <family val="2"/>
      </rPr>
      <t xml:space="preserve">
- Listado de proyectos de inversión que han sido formulados por las IES y presentados en el PFC 2021 para acceder a recursos adicionales asignados y girados por el MEN</t>
    </r>
  </si>
  <si>
    <t>Diciembre 2023</t>
  </si>
  <si>
    <t>Diciembre 2021</t>
  </si>
  <si>
    <t>BANCO DE PROYECTOS 2020-2022</t>
  </si>
  <si>
    <r>
      <t xml:space="preserve">Avance observaciones diciembre 2021:
Para la vigencia 2022 se proyecta realizar modificación al valor de $ 391.889.896 asignado a el proyecto Fortalecimiento de la infraestructura tecnológica de la Facultad de Arte y Diseño, teniendo en cuenta que para la vigencia 2021 se adquirió la infraestructura tecnológica relacionada con el proyecto.  Valor ejecutado $ 207.580.225 y la diferencia por valor de $184,309,671 serán asignados al proyecto Construcción infraestructura sede Norte.
</t>
    </r>
    <r>
      <rPr>
        <b/>
        <sz val="8"/>
        <color theme="1"/>
        <rFont val="Arial"/>
        <family val="2"/>
      </rPr>
      <t xml:space="preserve">Avance Marzo 2022: </t>
    </r>
    <r>
      <rPr>
        <sz val="8"/>
        <color theme="1"/>
        <rFont val="Arial"/>
        <family val="2"/>
      </rPr>
      <t>el proyecto fue ejecutado durante la vigencia 2021 su  Estado a la fecha es finalizado.</t>
    </r>
  </si>
  <si>
    <r>
      <t xml:space="preserve">
</t>
    </r>
    <r>
      <rPr>
        <b/>
        <sz val="8"/>
        <color theme="1"/>
        <rFont val="Arial"/>
        <family val="2"/>
      </rPr>
      <t>Avance diciembre 2021:</t>
    </r>
    <r>
      <rPr>
        <sz val="8"/>
        <color theme="1"/>
        <rFont val="Arial"/>
        <family val="2"/>
      </rPr>
      <t xml:space="preserve">
Recursos adquiridos con el proyecto:
Cámara Coolpix P1000 16mp 125x Video 4k. Características: Lente NIKKOR de 24-3000 mm (equivalente a 35 mm), Rango de apertura: f / 2.8-8Sensor CMOS BSI de 16MP, Procesador de imágenes EXPEEDISO 100-6400EVF OLED de 2,36 millones de puntos, Monitor LCD de ángulo variable de 3,2" y 921.000 puntos, Grabación de video 4K UHD, Snap Bridge a través de Wi-Fi o Bluetooth, Modos automático, apertura, obturador y manual.
Cámara térmica profesional compacta C3-X 128 x 96 (9 Hz, Wi-Fi) #90501-0201.
Adaptador de trípode para cámaras, FLIR T199564 (Cx, serie).
Portátil Latitude 3520 [Ci7 11Gen, Nvidia MX450, DDR5 de 2 GB, Ram 16Gb, SSD 512Gb].
Cable de video SDI Pearstone de 75 '- BNC a BNC PESBBSDI100 • MFR # SDI-1100.
Consola digital de audio, Soundcraft Ui24R de 24 canales / Grabador USB multipista con control inalámbrico SOUI24RMFRUI24R.
Tableta Tab S7 + 128GB de 12.4 "(solo Wi-Fi, Mystic Black).
1 monitor grabador, Shogun 7 HDR Pro / Cinema Monitor-Recorder-Switcher con kit de accesorios. Características: Conmutador Monitor-Grabador HDMI / SDI 4K de 7" Cargador rápido, 2 x baterías, cables4 x Master Caddy 4K Drive Caddies, Flight case, estación de acoplamiento, parasol1920 x 1200 Touchscreen Display4K HDMI/SDI Input, 3000 cd/m² Brightness. 
Brazo Mágico, AtomX 10" Arm &amp; Quick Release Baseplate (1/4"-20) ATOMXARM10.
Switch TL-SF1005D de 5 puertos 10/100.
Suscripción anual a Vyond Premium. (Cant 1)
Suscripción anual a Shutterstock 350 (Cant 1)
Recursos Bibliográficos WEB
LookProxy
Koha + NextBit
IEEE CS
ConstruPlan
Ebook 7-24
Para las facultades de Ingenieria, Arte y diseño, Ciencias Sociales y de la Administración
SOFTWARE Y SERVICIOS,  1 Vyond, 1 Shutterstock(350
Para la vigencia 2022 se proyecta realizar modificación al valor de $ $ 201,243,333 asignado a el proyecto Adquisición y actualización de medios educativos para los programas académicos de la Facultad de Ingeniería, teniendo en cuenta que para la vigencia 2021 se adquirió la infraestructura tecnológica relacionada con el proyecto.  Valor ejecutado $137.195.012 y la diferencia por valor de $64,048.320 serán asignados al proyecto Construcción infraestructura sede Norte.
</t>
    </r>
    <r>
      <rPr>
        <b/>
        <sz val="8"/>
        <color theme="1"/>
        <rFont val="Arial"/>
        <family val="2"/>
      </rPr>
      <t xml:space="preserve">
Avance Marzo 2022:
El</t>
    </r>
    <r>
      <rPr>
        <sz val="8"/>
        <color theme="1"/>
        <rFont val="Arial"/>
        <family val="2"/>
      </rPr>
      <t xml:space="preserve"> proyecto fue ejecutado durante la vigencia 2022 su  Estado a la fecha es finalizado.</t>
    </r>
  </si>
  <si>
    <r>
      <rPr>
        <b/>
        <sz val="8"/>
        <color theme="1"/>
        <rFont val="Arial"/>
        <family val="2"/>
      </rPr>
      <t xml:space="preserve">Avance Diciembre 2021:
</t>
    </r>
    <r>
      <rPr>
        <sz val="8"/>
        <color theme="1"/>
        <rFont val="Arial"/>
        <family val="2"/>
      </rPr>
      <t xml:space="preserve">
El 13 de septiembre de 2021, se suscribió Acta de Terminación de Muto Acuerdo Contrato de Obra Pública No. F2-F14-158-2020, suscrito con el CONSORCIO COLEGIO MAYOR DEL CAUCA 2020, representado legalmente por ANDRÉS FERNANDO ROSERO VERGARA identificado con la Cédula de Ciudadanía No. 94.520.845 expedida en Cali, suscrito con el CONSORCIO COLEGIO MAYOR DEL CAUCA 2020, representado legalmente en ese momento por FREYCER MOSQUERA GONZALEZ identificado con la Cédula de Ciudadanía No. 12.021.086 expedida en Quibdó, cuyo objeto fue “Construcción de la Infraestructura Sede Norte Institución Universitaria Colegio Mayor del Cauca”, lo que conllevó también a la terminación del Contrato de Interventoría No. F3-F12-059-2021, cuyo objeto consistía en “Realizar la interventoría técnica, administrativa, financiera, contable y legal al contrato de obra pública resultante del proceso contractual Nro. LP-OP-CMC-01-20220, cuyo objeto es la “Construcción de la infraestructura sede norte Institución Universitaria Colegio Mayor del Cauca”, liberando recursos por este contrato por valor de trescientos setenta y cinco millones novecientos ocho mil doscientos noventa y siete pesos m/cte. ($375.908.297).
</t>
    </r>
    <r>
      <rPr>
        <b/>
        <sz val="8"/>
        <color theme="1"/>
        <rFont val="Arial"/>
        <family val="2"/>
      </rPr>
      <t>Avance Marzo 2022: S</t>
    </r>
    <r>
      <rPr>
        <sz val="8"/>
        <color theme="1"/>
        <rFont val="Arial"/>
        <family val="2"/>
      </rPr>
      <t xml:space="preserve">e adelanta el proceso de adicción presupuestal  para la vigencia 2022 ante la Asamblea Dpartamental del Cauca y a la par se inicia la etapa precontractual de la licitación pública de la obra civil sede Norte a la cual se asginaran recursos plan de fomento 2020-2021 .
</t>
    </r>
    <r>
      <rPr>
        <b/>
        <sz val="8"/>
        <color theme="1"/>
        <rFont val="Arial"/>
        <family val="2"/>
      </rPr>
      <t xml:space="preserve">
Avance Junio 2022: </t>
    </r>
    <r>
      <rPr>
        <sz val="8"/>
        <color theme="1"/>
        <rFont val="Arial"/>
        <family val="2"/>
      </rPr>
      <t xml:space="preserve"> el proceso de licitación lp-op-cmc-002-2022 adelantado por la oficina de contratación de la iucmc se desarrolló durante el segundo semestre de 2022, de acuerdo al cronograma establecido. se presentaron dos ofertas al proceso, y luego de la evaluación final uno de ellos resultó habilitado, pero debió finalizarse el proceso. en la resolución 562 de 2022 se detallan las consideraciones finales, en las que no pudo adjudicarse el contrato de obra.</t>
    </r>
  </si>
  <si>
    <t>Porcentaje de Resultado Alcanzado a 30  de junio de 2022</t>
  </si>
  <si>
    <r>
      <rPr>
        <b/>
        <sz val="8"/>
        <color theme="1"/>
        <rFont val="Arial"/>
        <family val="2"/>
      </rPr>
      <t>Avance corte diciembre 2021:</t>
    </r>
    <r>
      <rPr>
        <sz val="8"/>
        <color theme="1"/>
        <rFont val="Arial"/>
        <family val="2"/>
      </rPr>
      <t xml:space="preserve">
Los recursos fueron adicionados al presupuesto institucional, mediante ordenanza No. 106 del 7 de octubre de 2021. Para avanzar en la ejecución del proyecto en el último trimestre del año se realizaron las siguientes actividades:
• Caracterización de condiciones de transporte y alimentación de estudiantes que para este periodo académico asisten de manera presencial a la institución, con el fin de identificar el valor gastado mensualmente en estos rubros.
• Determinación del número de estudiantes proyectados para recibir beneficio económico en el primer periodo 2022.
• Establecimiento del procedimiento para otorgamiento del beneficio relacionado con el proyecto.
*
</t>
    </r>
    <r>
      <rPr>
        <b/>
        <sz val="8"/>
        <color theme="1"/>
        <rFont val="Arial"/>
        <family val="2"/>
      </rPr>
      <t>Avances del proyecto 1er trimestre:</t>
    </r>
    <r>
      <rPr>
        <sz val="8"/>
        <color theme="1"/>
        <rFont val="Arial"/>
        <family val="2"/>
      </rPr>
      <t xml:space="preserve">
- Publcación de piezas gráficas al Diseñador de bienestar Institucional. 
- Formulario para proyecto alimentación, para caracterización de los estudiantes y postulación de los mismos. 
http://www.unimayor.edu.co/encuestas/index.php/737227?lang=es
-Realización de la tabla de valores para que cada respuesta tenga una puntuación, y el puntaje más alto, es prospecto de pertenecer al programa. 
</t>
    </r>
    <r>
      <rPr>
        <b/>
        <sz val="8"/>
        <color theme="1"/>
        <rFont val="Arial"/>
        <family val="2"/>
      </rPr>
      <t>Avances del proyecto 1er semestre:</t>
    </r>
    <r>
      <rPr>
        <sz val="8"/>
        <color theme="1"/>
        <rFont val="Arial"/>
        <family val="2"/>
      </rPr>
      <t xml:space="preserve">
- Selección estudiantes a otorgar el beneficio sefun analisis de caracterización y postulación.
- Estudiantes beneficiados en 1er semestre 154.
-Total ejecutado del proyecto $57.675.000
</t>
    </r>
  </si>
  <si>
    <t>6.9. Informe sobre Defensa Pública y Prevención del Daño Antijurídico</t>
  </si>
  <si>
    <t>Informe sobre Defensa Pública y Prevención del  Daño Antijurídico.</t>
  </si>
  <si>
    <t>El requisito se entenderá como cumplido con el  redireccionamiento al sistema eKOGUI de la Agencia de  Defensa Jurídica de la Nación, y sólo será de obligatorio cumplimiento para las entidades de naturaleza pública.</t>
  </si>
  <si>
    <r>
      <rPr>
        <b/>
        <sz val="8"/>
        <color theme="1"/>
        <rFont val="Arial"/>
        <family val="2"/>
      </rPr>
      <t xml:space="preserve">1er trimestre 2022: </t>
    </r>
    <r>
      <rPr>
        <sz val="8"/>
        <color theme="1"/>
        <rFont val="Arial"/>
        <family val="2"/>
      </rPr>
      <t xml:space="preserve">se autorizan pago de matriculas maestria y doctorado , Un docente de la Facultad de ingenieria y un docente de la facultad de Ciencias sociales y de la administración, un docente de la Facultad de Arte y Diseño.
</t>
    </r>
    <r>
      <rPr>
        <b/>
        <sz val="8"/>
        <color theme="1"/>
        <rFont val="Arial"/>
        <family val="2"/>
      </rPr>
      <t>1er semestre 2022:</t>
    </r>
    <r>
      <rPr>
        <sz val="8"/>
        <color theme="1"/>
        <rFont val="Arial"/>
        <family val="2"/>
      </rPr>
      <t xml:space="preserve"> Se autoriza pago de matricula doctorado, un docente de la Facultad de Arte y Diseño.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</si>
</sst>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
    <numFmt numFmtId="165" formatCode="[$$-240A]\ #,##0;\-[$$-240A]\ #,##0"/>
  </numFmts>
  <fonts count="14" x14ac:knownFonts="1">
    <font>
      <sz val="11"/>
      <color theme="1"/>
      <name val="Calibri"/>
      <family val="2"/>
      <scheme val="minor"/>
    </font>
    <font>
      <sz val="11"/>
      <color theme="1"/>
      <name val="Calibri"/>
      <family val="2"/>
      <scheme val="minor"/>
    </font>
    <font>
      <sz val="9"/>
      <color theme="1"/>
      <name val="Calibri"/>
      <family val="2"/>
      <scheme val="minor"/>
    </font>
    <font>
      <sz val="9"/>
      <color theme="1"/>
      <name val="Segoe UI"/>
      <family val="2"/>
    </font>
    <font>
      <sz val="9"/>
      <color rgb="FF000000"/>
      <name val="Arial"/>
      <family val="2"/>
    </font>
    <font>
      <sz val="8"/>
      <color theme="1"/>
      <name val="Arial"/>
      <family val="2"/>
    </font>
    <font>
      <sz val="8"/>
      <color theme="0"/>
      <name val="Arial"/>
      <family val="2"/>
    </font>
    <font>
      <b/>
      <sz val="10"/>
      <color theme="0"/>
      <name val="Arial"/>
      <family val="2"/>
    </font>
    <font>
      <b/>
      <sz val="8"/>
      <color theme="1"/>
      <name val="Arial"/>
      <family val="2"/>
    </font>
    <font>
      <b/>
      <sz val="8"/>
      <name val="Arial"/>
      <family val="2"/>
    </font>
    <font>
      <b/>
      <sz val="8"/>
      <color rgb="FFFF0000"/>
      <name val="Arial"/>
      <family val="2"/>
    </font>
    <font>
      <sz val="8"/>
      <name val="Arial"/>
      <family val="2"/>
    </font>
    <font>
      <b/>
      <sz val="18"/>
      <color theme="1"/>
      <name val="Arial"/>
      <family val="2"/>
    </font>
    <font>
      <sz val="11"/>
      <name val="Calibri"/>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6"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16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2" borderId="0" xfId="0" applyFont="1" applyFill="1" applyAlignment="1">
      <alignment vertical="center"/>
    </xf>
    <xf numFmtId="0" fontId="5" fillId="0" borderId="1" xfId="0" applyFont="1" applyFill="1" applyBorder="1" applyAlignment="1">
      <alignment vertical="center"/>
    </xf>
    <xf numFmtId="0" fontId="5" fillId="0" borderId="0" xfId="0" applyFont="1" applyAlignment="1">
      <alignment vertical="center"/>
    </xf>
    <xf numFmtId="0" fontId="9" fillId="0" borderId="0" xfId="0" applyFont="1" applyFill="1" applyBorder="1" applyAlignment="1">
      <alignment vertical="center" wrapText="1"/>
    </xf>
    <xf numFmtId="0" fontId="11" fillId="2" borderId="0" xfId="0" applyFont="1" applyFill="1" applyAlignment="1">
      <alignment vertical="center"/>
    </xf>
    <xf numFmtId="164" fontId="9"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Border="1" applyAlignment="1">
      <alignment horizontal="left" vertical="center"/>
    </xf>
    <xf numFmtId="165" fontId="5" fillId="0" borderId="1" xfId="0" applyNumberFormat="1" applyFont="1" applyBorder="1" applyAlignment="1">
      <alignment vertical="center"/>
    </xf>
    <xf numFmtId="14" fontId="5" fillId="0" borderId="1" xfId="0" applyNumberFormat="1" applyFont="1" applyBorder="1" applyAlignment="1">
      <alignment vertical="center"/>
    </xf>
    <xf numFmtId="9" fontId="5" fillId="0" borderId="1" xfId="1" applyFont="1" applyFill="1" applyBorder="1" applyAlignment="1">
      <alignment horizontal="center" vertical="center"/>
    </xf>
    <xf numFmtId="165" fontId="5"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9" fontId="5" fillId="0" borderId="1" xfId="1" applyFont="1" applyBorder="1" applyAlignment="1">
      <alignment horizontal="center" vertical="center"/>
    </xf>
    <xf numFmtId="0" fontId="5" fillId="2" borderId="0" xfId="0" applyFont="1" applyFill="1" applyAlignment="1">
      <alignment vertical="justify"/>
    </xf>
    <xf numFmtId="0" fontId="6" fillId="6" borderId="0" xfId="0" applyFont="1" applyFill="1" applyAlignment="1">
      <alignment vertical="center" wrapText="1"/>
    </xf>
    <xf numFmtId="0" fontId="5" fillId="0" borderId="0" xfId="0" applyFont="1" applyAlignment="1">
      <alignment vertical="justify"/>
    </xf>
    <xf numFmtId="0" fontId="9" fillId="0" borderId="0" xfId="0" applyFont="1" applyFill="1" applyBorder="1" applyAlignment="1">
      <alignment vertical="justify" wrapText="1"/>
    </xf>
    <xf numFmtId="0" fontId="3" fillId="0" borderId="1" xfId="0" applyFont="1" applyFill="1" applyBorder="1" applyAlignment="1">
      <alignment horizontal="left" vertical="justify" wrapText="1"/>
    </xf>
    <xf numFmtId="0"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165" fontId="5"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justify"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2" fillId="2" borderId="0" xfId="0" applyFont="1" applyFill="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164" fontId="9" fillId="4" borderId="5"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6" fillId="6" borderId="0" xfId="0" applyFont="1" applyFill="1" applyAlignment="1">
      <alignment horizontal="center" vertical="center" wrapText="1"/>
    </xf>
    <xf numFmtId="0" fontId="8" fillId="3"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4" borderId="5" xfId="0" applyFont="1" applyFill="1" applyBorder="1" applyAlignment="1">
      <alignment vertical="justify" wrapText="1"/>
    </xf>
    <xf numFmtId="0" fontId="9" fillId="4" borderId="1" xfId="0" applyFont="1" applyFill="1" applyBorder="1" applyAlignment="1">
      <alignment vertic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35277</xdr:colOff>
      <xdr:row>4</xdr:row>
      <xdr:rowOff>18530</xdr:rowOff>
    </xdr:from>
    <xdr:to>
      <xdr:col>4</xdr:col>
      <xdr:colOff>467277</xdr:colOff>
      <xdr:row>4</xdr:row>
      <xdr:rowOff>378530</xdr:rowOff>
    </xdr:to>
    <xdr:sp macro="" textlink="">
      <xdr:nvSpPr>
        <xdr:cNvPr id="2" name="Globo: flecha hacia arriba 1">
          <a:extLst>
            <a:ext uri="{FF2B5EF4-FFF2-40B4-BE49-F238E27FC236}">
              <a16:creationId xmlns:a16="http://schemas.microsoft.com/office/drawing/2014/main" id="{EEC27FD4-AC6E-4BB5-9CC2-4222211F03C8}"/>
            </a:ext>
          </a:extLst>
        </xdr:cNvPr>
        <xdr:cNvSpPr/>
      </xdr:nvSpPr>
      <xdr:spPr>
        <a:xfrm rot="16200000">
          <a:off x="2209639" y="654043"/>
          <a:ext cx="293325" cy="432000"/>
        </a:xfrm>
        <a:prstGeom prst="upArrowCallout">
          <a:avLst/>
        </a:prstGeom>
        <a:solidFill>
          <a:schemeClr val="accent6">
            <a:lumMod val="60000"/>
            <a:lumOff val="4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400" b="1">
              <a:solidFill>
                <a:srgbClr val="FF0000"/>
              </a:solidFill>
            </a:rPr>
            <a:t>1</a:t>
          </a:r>
        </a:p>
      </xdr:txBody>
    </xdr:sp>
    <xdr:clientData/>
  </xdr:twoCellAnchor>
  <xdr:twoCellAnchor>
    <xdr:from>
      <xdr:col>14</xdr:col>
      <xdr:colOff>32456</xdr:colOff>
      <xdr:row>4</xdr:row>
      <xdr:rowOff>22763</xdr:rowOff>
    </xdr:from>
    <xdr:to>
      <xdr:col>14</xdr:col>
      <xdr:colOff>464456</xdr:colOff>
      <xdr:row>5</xdr:row>
      <xdr:rowOff>1763</xdr:rowOff>
    </xdr:to>
    <xdr:sp macro="" textlink="">
      <xdr:nvSpPr>
        <xdr:cNvPr id="3" name="Globo: flecha hacia arriba 2">
          <a:extLst>
            <a:ext uri="{FF2B5EF4-FFF2-40B4-BE49-F238E27FC236}">
              <a16:creationId xmlns:a16="http://schemas.microsoft.com/office/drawing/2014/main" id="{AF7820B6-03E3-47DE-9BE3-483B94E7CB15}"/>
            </a:ext>
          </a:extLst>
        </xdr:cNvPr>
        <xdr:cNvSpPr/>
      </xdr:nvSpPr>
      <xdr:spPr>
        <a:xfrm rot="16200000">
          <a:off x="11960418" y="658276"/>
          <a:ext cx="293325" cy="432000"/>
        </a:xfrm>
        <a:prstGeom prst="upArrowCallout">
          <a:avLst/>
        </a:prstGeom>
        <a:solidFill>
          <a:schemeClr val="accent6">
            <a:lumMod val="60000"/>
            <a:lumOff val="4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400" b="1">
              <a:solidFill>
                <a:srgbClr val="FF0000"/>
              </a:solidFill>
            </a:rPr>
            <a:t>2</a:t>
          </a:r>
        </a:p>
      </xdr:txBody>
    </xdr:sp>
    <xdr:clientData/>
  </xdr:twoCellAnchor>
  <xdr:twoCellAnchor>
    <xdr:from>
      <xdr:col>1</xdr:col>
      <xdr:colOff>127000</xdr:colOff>
      <xdr:row>6</xdr:row>
      <xdr:rowOff>28222</xdr:rowOff>
    </xdr:from>
    <xdr:to>
      <xdr:col>1</xdr:col>
      <xdr:colOff>450849</xdr:colOff>
      <xdr:row>6</xdr:row>
      <xdr:rowOff>453672</xdr:rowOff>
    </xdr:to>
    <xdr:sp macro="" textlink="">
      <xdr:nvSpPr>
        <xdr:cNvPr id="4" name="Globo: flecha hacia abajo 3">
          <a:extLst>
            <a:ext uri="{FF2B5EF4-FFF2-40B4-BE49-F238E27FC236}">
              <a16:creationId xmlns:a16="http://schemas.microsoft.com/office/drawing/2014/main" id="{25EB6ECD-23B5-4EDA-97E6-4CA432976851}"/>
            </a:ext>
          </a:extLst>
        </xdr:cNvPr>
        <xdr:cNvSpPr/>
      </xdr:nvSpPr>
      <xdr:spPr>
        <a:xfrm>
          <a:off x="231775" y="1428397"/>
          <a:ext cx="323849" cy="425450"/>
        </a:xfrm>
        <a:prstGeom prst="downArrowCallout">
          <a:avLst/>
        </a:prstGeom>
        <a:solidFill>
          <a:schemeClr val="accent1">
            <a:lumMod val="40000"/>
            <a:lumOff val="6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solidFill>
                <a:srgbClr val="FF0000"/>
              </a:solidFill>
            </a:rPr>
            <a:t>3</a:t>
          </a:r>
        </a:p>
      </xdr:txBody>
    </xdr:sp>
    <xdr:clientData/>
  </xdr:twoCellAnchor>
  <xdr:twoCellAnchor editAs="oneCell">
    <xdr:from>
      <xdr:col>14</xdr:col>
      <xdr:colOff>433052</xdr:colOff>
      <xdr:row>2</xdr:row>
      <xdr:rowOff>84668</xdr:rowOff>
    </xdr:from>
    <xdr:to>
      <xdr:col>16</xdr:col>
      <xdr:colOff>794757</xdr:colOff>
      <xdr:row>5</xdr:row>
      <xdr:rowOff>16043</xdr:rowOff>
    </xdr:to>
    <xdr:pic>
      <xdr:nvPicPr>
        <xdr:cNvPr id="21" name="Imagen 20">
          <a:extLst>
            <a:ext uri="{FF2B5EF4-FFF2-40B4-BE49-F238E27FC236}">
              <a16:creationId xmlns:a16="http://schemas.microsoft.com/office/drawing/2014/main" id="{1B61D3F5-E668-4919-8537-D97E452B9DCD}"/>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12291677" y="141818"/>
          <a:ext cx="2419105"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35277</xdr:colOff>
      <xdr:row>6</xdr:row>
      <xdr:rowOff>18530</xdr:rowOff>
    </xdr:from>
    <xdr:to>
      <xdr:col>4</xdr:col>
      <xdr:colOff>467277</xdr:colOff>
      <xdr:row>6</xdr:row>
      <xdr:rowOff>378530</xdr:rowOff>
    </xdr:to>
    <xdr:sp macro="" textlink="">
      <xdr:nvSpPr>
        <xdr:cNvPr id="2" name="Globo: flecha hacia arriba 44">
          <a:extLst>
            <a:ext uri="{FF2B5EF4-FFF2-40B4-BE49-F238E27FC236}">
              <a16:creationId xmlns:a16="http://schemas.microsoft.com/office/drawing/2014/main" id="{65A7269F-08F3-4783-AC6D-F0B4FA9CE65D}"/>
            </a:ext>
          </a:extLst>
        </xdr:cNvPr>
        <xdr:cNvSpPr/>
      </xdr:nvSpPr>
      <xdr:spPr>
        <a:xfrm rot="16200000">
          <a:off x="3209764" y="654043"/>
          <a:ext cx="293325" cy="432000"/>
        </a:xfrm>
        <a:prstGeom prst="upArrowCallout">
          <a:avLst/>
        </a:prstGeom>
        <a:solidFill>
          <a:schemeClr val="accent6">
            <a:lumMod val="60000"/>
            <a:lumOff val="4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400" b="1">
              <a:solidFill>
                <a:srgbClr val="FF0000"/>
              </a:solidFill>
            </a:rPr>
            <a:t>1</a:t>
          </a:r>
        </a:p>
      </xdr:txBody>
    </xdr:sp>
    <xdr:clientData/>
  </xdr:twoCellAnchor>
  <xdr:twoCellAnchor>
    <xdr:from>
      <xdr:col>15</xdr:col>
      <xdr:colOff>40398</xdr:colOff>
      <xdr:row>6</xdr:row>
      <xdr:rowOff>22764</xdr:rowOff>
    </xdr:from>
    <xdr:to>
      <xdr:col>15</xdr:col>
      <xdr:colOff>472398</xdr:colOff>
      <xdr:row>7</xdr:row>
      <xdr:rowOff>1764</xdr:rowOff>
    </xdr:to>
    <xdr:sp macro="" textlink="">
      <xdr:nvSpPr>
        <xdr:cNvPr id="3" name="Globo: flecha hacia arriba 45">
          <a:extLst>
            <a:ext uri="{FF2B5EF4-FFF2-40B4-BE49-F238E27FC236}">
              <a16:creationId xmlns:a16="http://schemas.microsoft.com/office/drawing/2014/main" id="{DC3FDE90-19FF-4BED-AEE6-F8E794DA677D}"/>
            </a:ext>
          </a:extLst>
        </xdr:cNvPr>
        <xdr:cNvSpPr/>
      </xdr:nvSpPr>
      <xdr:spPr>
        <a:xfrm rot="16200000">
          <a:off x="14511535" y="658277"/>
          <a:ext cx="293325" cy="432000"/>
        </a:xfrm>
        <a:prstGeom prst="upArrowCallout">
          <a:avLst/>
        </a:prstGeom>
        <a:solidFill>
          <a:schemeClr val="accent6">
            <a:lumMod val="60000"/>
            <a:lumOff val="4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400" b="1">
              <a:solidFill>
                <a:srgbClr val="FF0000"/>
              </a:solidFill>
            </a:rPr>
            <a:t>2</a:t>
          </a:r>
        </a:p>
      </xdr:txBody>
    </xdr:sp>
    <xdr:clientData/>
  </xdr:twoCellAnchor>
  <xdr:twoCellAnchor>
    <xdr:from>
      <xdr:col>2</xdr:col>
      <xdr:colOff>222956</xdr:colOff>
      <xdr:row>8</xdr:row>
      <xdr:rowOff>0</xdr:rowOff>
    </xdr:from>
    <xdr:to>
      <xdr:col>2</xdr:col>
      <xdr:colOff>546805</xdr:colOff>
      <xdr:row>8</xdr:row>
      <xdr:rowOff>0</xdr:rowOff>
    </xdr:to>
    <xdr:sp macro="" textlink="">
      <xdr:nvSpPr>
        <xdr:cNvPr id="5" name="Globo: flecha hacia abajo 47">
          <a:extLst>
            <a:ext uri="{FF2B5EF4-FFF2-40B4-BE49-F238E27FC236}">
              <a16:creationId xmlns:a16="http://schemas.microsoft.com/office/drawing/2014/main" id="{A25D8584-0C56-41C1-B3BC-E46F582ABE36}"/>
            </a:ext>
          </a:extLst>
        </xdr:cNvPr>
        <xdr:cNvSpPr/>
      </xdr:nvSpPr>
      <xdr:spPr>
        <a:xfrm>
          <a:off x="880181" y="1425574"/>
          <a:ext cx="323849" cy="425450"/>
        </a:xfrm>
        <a:prstGeom prst="downArrowCallout">
          <a:avLst/>
        </a:prstGeom>
        <a:solidFill>
          <a:schemeClr val="accent1">
            <a:lumMod val="40000"/>
            <a:lumOff val="6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solidFill>
                <a:srgbClr val="FF0000"/>
              </a:solidFill>
            </a:rPr>
            <a:t>4</a:t>
          </a:r>
        </a:p>
      </xdr:txBody>
    </xdr:sp>
    <xdr:clientData/>
  </xdr:twoCellAnchor>
  <xdr:twoCellAnchor>
    <xdr:from>
      <xdr:col>3</xdr:col>
      <xdr:colOff>222955</xdr:colOff>
      <xdr:row>8</xdr:row>
      <xdr:rowOff>0</xdr:rowOff>
    </xdr:from>
    <xdr:to>
      <xdr:col>3</xdr:col>
      <xdr:colOff>546804</xdr:colOff>
      <xdr:row>8</xdr:row>
      <xdr:rowOff>0</xdr:rowOff>
    </xdr:to>
    <xdr:sp macro="" textlink="">
      <xdr:nvSpPr>
        <xdr:cNvPr id="6" name="Globo: flecha hacia abajo 48">
          <a:extLst>
            <a:ext uri="{FF2B5EF4-FFF2-40B4-BE49-F238E27FC236}">
              <a16:creationId xmlns:a16="http://schemas.microsoft.com/office/drawing/2014/main" id="{330BCC79-B434-4AD0-A074-73E37DE34EA9}"/>
            </a:ext>
          </a:extLst>
        </xdr:cNvPr>
        <xdr:cNvSpPr/>
      </xdr:nvSpPr>
      <xdr:spPr>
        <a:xfrm>
          <a:off x="1889830" y="1425575"/>
          <a:ext cx="323849" cy="425450"/>
        </a:xfrm>
        <a:prstGeom prst="downArrowCallout">
          <a:avLst/>
        </a:prstGeom>
        <a:solidFill>
          <a:schemeClr val="accent1">
            <a:lumMod val="40000"/>
            <a:lumOff val="6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solidFill>
                <a:srgbClr val="FF0000"/>
              </a:solidFill>
            </a:rPr>
            <a:t>5</a:t>
          </a:r>
        </a:p>
      </xdr:txBody>
    </xdr:sp>
    <xdr:clientData/>
  </xdr:twoCellAnchor>
  <xdr:twoCellAnchor>
    <xdr:from>
      <xdr:col>17</xdr:col>
      <xdr:colOff>524929</xdr:colOff>
      <xdr:row>8</xdr:row>
      <xdr:rowOff>0</xdr:rowOff>
    </xdr:from>
    <xdr:to>
      <xdr:col>17</xdr:col>
      <xdr:colOff>884929</xdr:colOff>
      <xdr:row>8</xdr:row>
      <xdr:rowOff>0</xdr:rowOff>
    </xdr:to>
    <xdr:sp macro="" textlink="">
      <xdr:nvSpPr>
        <xdr:cNvPr id="17" name="Globo: flecha hacia abajo 62">
          <a:extLst>
            <a:ext uri="{FF2B5EF4-FFF2-40B4-BE49-F238E27FC236}">
              <a16:creationId xmlns:a16="http://schemas.microsoft.com/office/drawing/2014/main" id="{B5737940-C334-44C5-ADB2-A3D78D35C369}"/>
            </a:ext>
          </a:extLst>
        </xdr:cNvPr>
        <xdr:cNvSpPr/>
      </xdr:nvSpPr>
      <xdr:spPr>
        <a:xfrm>
          <a:off x="16869829" y="1426987"/>
          <a:ext cx="360000" cy="425450"/>
        </a:xfrm>
        <a:prstGeom prst="downArrowCallout">
          <a:avLst/>
        </a:prstGeom>
        <a:solidFill>
          <a:schemeClr val="accent6">
            <a:lumMod val="40000"/>
            <a:lumOff val="6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300" b="1">
              <a:solidFill>
                <a:srgbClr val="FF0000"/>
              </a:solidFill>
            </a:rPr>
            <a:t>19</a:t>
          </a:r>
        </a:p>
      </xdr:txBody>
    </xdr:sp>
    <xdr:clientData/>
  </xdr:twoCellAnchor>
  <xdr:twoCellAnchor editAs="oneCell">
    <xdr:from>
      <xdr:col>15</xdr:col>
      <xdr:colOff>801700</xdr:colOff>
      <xdr:row>4</xdr:row>
      <xdr:rowOff>84668</xdr:rowOff>
    </xdr:from>
    <xdr:to>
      <xdr:col>17</xdr:col>
      <xdr:colOff>1163406</xdr:colOff>
      <xdr:row>7</xdr:row>
      <xdr:rowOff>16043</xdr:rowOff>
    </xdr:to>
    <xdr:pic>
      <xdr:nvPicPr>
        <xdr:cNvPr id="19" name="Imagen 18">
          <a:extLst>
            <a:ext uri="{FF2B5EF4-FFF2-40B4-BE49-F238E27FC236}">
              <a16:creationId xmlns:a16="http://schemas.microsoft.com/office/drawing/2014/main" id="{EF4CB9BF-8429-4BFD-BEB7-15CF6E75F5D6}"/>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15203500" y="141818"/>
          <a:ext cx="2419106" cy="36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
  <sheetViews>
    <sheetView tabSelected="1" topLeftCell="C1" workbookViewId="0">
      <selection activeCell="G10" sqref="G10"/>
    </sheetView>
  </sheetViews>
  <sheetFormatPr baseColWidth="10" defaultColWidth="10.85546875" defaultRowHeight="11.25" x14ac:dyDescent="0.25"/>
  <cols>
    <col min="1" max="1" width="1.5703125" style="4" customWidth="1"/>
    <col min="2" max="2" width="8.28515625" style="4" customWidth="1"/>
    <col min="3" max="6" width="10.85546875" style="4"/>
    <col min="7" max="7" width="15.28515625" style="4" customWidth="1"/>
    <col min="8" max="8" width="17.7109375" style="4" customWidth="1"/>
    <col min="9" max="9" width="17.42578125" style="4" customWidth="1"/>
    <col min="10" max="10" width="14.85546875" style="4" customWidth="1"/>
    <col min="11" max="11" width="15.5703125" style="4" customWidth="1"/>
    <col min="12" max="17" width="14.5703125" style="4" customWidth="1"/>
    <col min="18" max="18" width="55" style="4" customWidth="1"/>
    <col min="19" max="16384" width="10.85546875" style="4"/>
  </cols>
  <sheetData>
    <row r="1" spans="2:18" ht="23.25" x14ac:dyDescent="0.25">
      <c r="B1" s="32" t="s">
        <v>42</v>
      </c>
      <c r="C1" s="32"/>
      <c r="D1" s="32"/>
      <c r="E1" s="32"/>
      <c r="F1" s="32"/>
      <c r="G1" s="32"/>
      <c r="H1" s="32"/>
      <c r="I1" s="32"/>
      <c r="J1" s="32"/>
      <c r="K1" s="32"/>
      <c r="L1" s="32"/>
      <c r="M1" s="32"/>
      <c r="N1" s="32"/>
      <c r="O1" s="32"/>
      <c r="P1" s="32"/>
      <c r="Q1" s="32"/>
      <c r="R1" s="32"/>
    </row>
    <row r="3" spans="2:18" x14ac:dyDescent="0.25">
      <c r="B3" s="44" t="s">
        <v>18</v>
      </c>
      <c r="C3" s="44"/>
      <c r="D3" s="44"/>
      <c r="E3" s="44"/>
      <c r="F3" s="44"/>
      <c r="G3" s="44"/>
      <c r="H3" s="44"/>
      <c r="I3" s="44"/>
      <c r="J3" s="44"/>
      <c r="K3" s="44"/>
      <c r="L3" s="44"/>
      <c r="M3" s="44"/>
      <c r="N3" s="44"/>
      <c r="O3" s="44"/>
      <c r="P3" s="44"/>
      <c r="Q3" s="44"/>
    </row>
    <row r="5" spans="2:18" x14ac:dyDescent="0.25">
      <c r="B5" s="45" t="s">
        <v>19</v>
      </c>
      <c r="C5" s="45"/>
      <c r="D5" s="5">
        <v>3104</v>
      </c>
      <c r="E5" s="6"/>
      <c r="G5" s="45" t="s">
        <v>20</v>
      </c>
      <c r="H5" s="45"/>
      <c r="I5" s="46" t="s">
        <v>2</v>
      </c>
      <c r="J5" s="46"/>
      <c r="K5" s="46"/>
      <c r="L5" s="46"/>
      <c r="M5" s="46"/>
      <c r="N5" s="46"/>
    </row>
    <row r="6" spans="2:18" x14ac:dyDescent="0.25">
      <c r="B6" s="7"/>
      <c r="C6" s="7"/>
      <c r="D6" s="7"/>
      <c r="E6" s="7"/>
      <c r="F6" s="7"/>
      <c r="G6" s="7"/>
      <c r="H6" s="7"/>
      <c r="I6" s="7"/>
      <c r="J6" s="7"/>
      <c r="K6" s="7"/>
      <c r="L6" s="7"/>
      <c r="M6" s="7"/>
      <c r="N6" s="7"/>
      <c r="O6" s="7"/>
      <c r="P6" s="7"/>
      <c r="Q6" s="7"/>
      <c r="R6" s="7"/>
    </row>
    <row r="7" spans="2:18" x14ac:dyDescent="0.25">
      <c r="B7" s="47"/>
      <c r="C7" s="47"/>
      <c r="D7" s="47"/>
      <c r="E7" s="47"/>
      <c r="F7" s="47"/>
      <c r="G7" s="47"/>
      <c r="H7" s="47"/>
      <c r="I7" s="47"/>
      <c r="J7" s="47"/>
      <c r="K7" s="47"/>
      <c r="L7" s="47"/>
      <c r="M7" s="47"/>
      <c r="N7" s="47"/>
      <c r="O7" s="47"/>
      <c r="P7" s="47"/>
      <c r="Q7" s="47"/>
      <c r="R7" s="47"/>
    </row>
    <row r="8" spans="2:18" s="8" customFormat="1" x14ac:dyDescent="0.25">
      <c r="B8" s="33" t="s">
        <v>21</v>
      </c>
      <c r="C8" s="33" t="s">
        <v>0</v>
      </c>
      <c r="D8" s="34" t="s">
        <v>1</v>
      </c>
      <c r="E8" s="34" t="s">
        <v>22</v>
      </c>
      <c r="F8" s="36" t="s">
        <v>23</v>
      </c>
      <c r="G8" s="34" t="s">
        <v>24</v>
      </c>
      <c r="H8" s="36" t="s">
        <v>25</v>
      </c>
      <c r="I8" s="34" t="s">
        <v>26</v>
      </c>
      <c r="J8" s="36" t="s">
        <v>27</v>
      </c>
      <c r="K8" s="43" t="s">
        <v>28</v>
      </c>
      <c r="L8" s="38" t="s">
        <v>29</v>
      </c>
      <c r="M8" s="38" t="s">
        <v>30</v>
      </c>
      <c r="N8" s="40" t="s">
        <v>31</v>
      </c>
      <c r="O8" s="40"/>
      <c r="P8" s="40" t="s">
        <v>32</v>
      </c>
      <c r="Q8" s="40"/>
      <c r="R8" s="41" t="s">
        <v>33</v>
      </c>
    </row>
    <row r="9" spans="2:18" s="8" customFormat="1" x14ac:dyDescent="0.25">
      <c r="B9" s="34"/>
      <c r="C9" s="34"/>
      <c r="D9" s="35"/>
      <c r="E9" s="35"/>
      <c r="F9" s="37"/>
      <c r="G9" s="35"/>
      <c r="H9" s="37"/>
      <c r="I9" s="35"/>
      <c r="J9" s="37"/>
      <c r="K9" s="39"/>
      <c r="L9" s="39"/>
      <c r="M9" s="39"/>
      <c r="N9" s="9" t="s">
        <v>34</v>
      </c>
      <c r="O9" s="9" t="s">
        <v>35</v>
      </c>
      <c r="P9" s="9" t="s">
        <v>34</v>
      </c>
      <c r="Q9" s="9" t="s">
        <v>36</v>
      </c>
      <c r="R9" s="42"/>
    </row>
    <row r="10" spans="2:18" ht="409.5" customHeight="1" x14ac:dyDescent="0.25">
      <c r="B10" s="10">
        <v>1</v>
      </c>
      <c r="C10" s="3" t="s">
        <v>3</v>
      </c>
      <c r="D10" s="3" t="s">
        <v>4</v>
      </c>
      <c r="E10" s="3" t="s">
        <v>5</v>
      </c>
      <c r="F10" s="11" t="s">
        <v>7</v>
      </c>
      <c r="G10" s="1">
        <v>5200000000</v>
      </c>
      <c r="H10" s="12">
        <v>6753500585</v>
      </c>
      <c r="I10" s="13" t="s">
        <v>37</v>
      </c>
      <c r="J10" s="13" t="s">
        <v>38</v>
      </c>
      <c r="K10" s="14">
        <v>0</v>
      </c>
      <c r="L10" s="14">
        <v>0</v>
      </c>
      <c r="M10" s="14">
        <v>0</v>
      </c>
      <c r="N10" s="15">
        <v>0</v>
      </c>
      <c r="O10" s="15">
        <v>0</v>
      </c>
      <c r="P10" s="15">
        <v>0</v>
      </c>
      <c r="Q10" s="15">
        <v>0</v>
      </c>
      <c r="R10" s="16" t="s">
        <v>45</v>
      </c>
    </row>
  </sheetData>
  <sheetProtection algorithmName="SHA-512" hashValue="h5pJJyBjVc/OlgLF//b3DCc+yWq8CY4GOb05IeZ9AhJdIH1gogFXuP3Yupe+I0mBOvJQZw4zL7yLlLNsOITWrw==" saltValue="z/dpDkZ9Pb26GRkznU0gdQ==" spinCount="100000" sheet="1" objects="1" scenarios="1"/>
  <mergeCells count="21">
    <mergeCell ref="M8:M9"/>
    <mergeCell ref="N8:O8"/>
    <mergeCell ref="P8:Q8"/>
    <mergeCell ref="R8:R9"/>
    <mergeCell ref="B1:R1"/>
    <mergeCell ref="G8:G9"/>
    <mergeCell ref="H8:H9"/>
    <mergeCell ref="I8:I9"/>
    <mergeCell ref="J8:J9"/>
    <mergeCell ref="K8:K9"/>
    <mergeCell ref="L8:L9"/>
    <mergeCell ref="B3:Q3"/>
    <mergeCell ref="B5:C5"/>
    <mergeCell ref="G5:H5"/>
    <mergeCell ref="I5:N5"/>
    <mergeCell ref="B7:R7"/>
    <mergeCell ref="B8:B9"/>
    <mergeCell ref="C8:C9"/>
    <mergeCell ref="D8:D9"/>
    <mergeCell ref="E8:E9"/>
    <mergeCell ref="F8:F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I1" workbookViewId="0">
      <selection activeCell="K11" sqref="K11"/>
    </sheetView>
  </sheetViews>
  <sheetFormatPr baseColWidth="10" defaultColWidth="10.85546875" defaultRowHeight="11.25" x14ac:dyDescent="0.25"/>
  <cols>
    <col min="1" max="1" width="1.5703125" style="4" customWidth="1"/>
    <col min="2" max="2" width="8.28515625" style="4" customWidth="1"/>
    <col min="3" max="3" width="15.140625" style="4" customWidth="1"/>
    <col min="4" max="4" width="21.5703125" style="4" customWidth="1"/>
    <col min="5" max="5" width="38.28515625" style="18" customWidth="1"/>
    <col min="6" max="6" width="10.85546875" style="4"/>
    <col min="7" max="7" width="14.7109375" style="4" customWidth="1"/>
    <col min="8" max="8" width="22.140625" style="4" customWidth="1"/>
    <col min="9" max="9" width="14.28515625" style="4" customWidth="1"/>
    <col min="10" max="10" width="10.85546875" style="4"/>
    <col min="11" max="17" width="14.5703125" style="4" customWidth="1"/>
    <col min="18" max="18" width="132.7109375" style="4" customWidth="1"/>
    <col min="19" max="16384" width="10.85546875" style="4"/>
  </cols>
  <sheetData>
    <row r="1" spans="1:19" ht="23.25" x14ac:dyDescent="0.25">
      <c r="B1" s="32" t="s">
        <v>42</v>
      </c>
      <c r="C1" s="32"/>
      <c r="D1" s="32"/>
      <c r="E1" s="32"/>
      <c r="F1" s="32"/>
      <c r="G1" s="32"/>
      <c r="H1" s="32"/>
      <c r="I1" s="32"/>
      <c r="J1" s="32"/>
      <c r="K1" s="32"/>
      <c r="L1" s="32"/>
      <c r="M1" s="32"/>
      <c r="N1" s="32"/>
      <c r="O1" s="32"/>
      <c r="P1" s="32"/>
      <c r="Q1" s="32"/>
      <c r="R1" s="32"/>
      <c r="S1" s="32"/>
    </row>
    <row r="5" spans="1:19" x14ac:dyDescent="0.25">
      <c r="B5" s="44" t="s">
        <v>39</v>
      </c>
      <c r="C5" s="44"/>
      <c r="D5" s="44"/>
      <c r="E5" s="44"/>
      <c r="F5" s="44"/>
      <c r="G5" s="44"/>
      <c r="H5" s="44"/>
      <c r="I5" s="44"/>
      <c r="J5" s="44"/>
      <c r="K5" s="44"/>
      <c r="L5" s="44"/>
      <c r="M5" s="44"/>
      <c r="N5" s="44"/>
      <c r="O5" s="44"/>
      <c r="P5" s="44"/>
      <c r="Q5" s="19"/>
      <c r="R5" s="19"/>
    </row>
    <row r="7" spans="1:19" x14ac:dyDescent="0.25">
      <c r="B7" s="45" t="s">
        <v>19</v>
      </c>
      <c r="C7" s="45"/>
      <c r="D7" s="5">
        <v>3104</v>
      </c>
      <c r="E7" s="20"/>
      <c r="G7" s="45" t="s">
        <v>20</v>
      </c>
      <c r="H7" s="45"/>
      <c r="I7" s="50" t="s">
        <v>2</v>
      </c>
      <c r="J7" s="51"/>
      <c r="K7" s="51"/>
      <c r="L7" s="51"/>
      <c r="M7" s="51"/>
      <c r="N7" s="51"/>
      <c r="O7" s="52"/>
      <c r="P7" s="7"/>
    </row>
    <row r="8" spans="1:19" x14ac:dyDescent="0.25">
      <c r="B8" s="7"/>
      <c r="C8" s="7"/>
      <c r="D8" s="7"/>
      <c r="E8" s="21"/>
      <c r="F8" s="7"/>
      <c r="G8" s="7"/>
      <c r="H8" s="7"/>
      <c r="I8" s="7"/>
      <c r="J8" s="7"/>
      <c r="K8" s="7"/>
      <c r="L8" s="7"/>
      <c r="M8" s="7"/>
      <c r="N8" s="7"/>
      <c r="O8" s="7"/>
      <c r="P8" s="7"/>
      <c r="Q8" s="7"/>
      <c r="R8" s="7"/>
    </row>
    <row r="9" spans="1:19" s="8" customFormat="1" x14ac:dyDescent="0.25">
      <c r="B9" s="33" t="s">
        <v>21</v>
      </c>
      <c r="C9" s="33" t="s">
        <v>0</v>
      </c>
      <c r="D9" s="34" t="s">
        <v>1</v>
      </c>
      <c r="E9" s="48" t="s">
        <v>22</v>
      </c>
      <c r="F9" s="36" t="s">
        <v>23</v>
      </c>
      <c r="G9" s="34" t="s">
        <v>24</v>
      </c>
      <c r="H9" s="36" t="s">
        <v>25</v>
      </c>
      <c r="I9" s="34" t="s">
        <v>26</v>
      </c>
      <c r="J9" s="36" t="s">
        <v>27</v>
      </c>
      <c r="K9" s="38" t="s">
        <v>29</v>
      </c>
      <c r="L9" s="38" t="s">
        <v>30</v>
      </c>
      <c r="M9" s="38" t="s">
        <v>46</v>
      </c>
      <c r="N9" s="40" t="s">
        <v>31</v>
      </c>
      <c r="O9" s="40"/>
      <c r="P9" s="40" t="s">
        <v>32</v>
      </c>
      <c r="Q9" s="40"/>
      <c r="R9" s="41" t="s">
        <v>33</v>
      </c>
    </row>
    <row r="10" spans="1:19" s="8" customFormat="1" ht="11.25" customHeight="1" x14ac:dyDescent="0.25">
      <c r="B10" s="34"/>
      <c r="C10" s="34"/>
      <c r="D10" s="35"/>
      <c r="E10" s="49"/>
      <c r="F10" s="37"/>
      <c r="G10" s="35"/>
      <c r="H10" s="37"/>
      <c r="I10" s="35"/>
      <c r="J10" s="37"/>
      <c r="K10" s="39"/>
      <c r="L10" s="39"/>
      <c r="M10" s="39"/>
      <c r="N10" s="9" t="s">
        <v>34</v>
      </c>
      <c r="O10" s="9" t="s">
        <v>35</v>
      </c>
      <c r="P10" s="9" t="s">
        <v>34</v>
      </c>
      <c r="Q10" s="9" t="s">
        <v>36</v>
      </c>
      <c r="R10" s="42"/>
    </row>
    <row r="11" spans="1:19" ht="247.5" x14ac:dyDescent="0.25">
      <c r="B11" s="10">
        <v>1</v>
      </c>
      <c r="C11" s="2" t="s">
        <v>8</v>
      </c>
      <c r="D11" s="2" t="s">
        <v>9</v>
      </c>
      <c r="E11" s="22" t="s">
        <v>10</v>
      </c>
      <c r="F11" s="23"/>
      <c r="G11" s="24">
        <v>170000000</v>
      </c>
      <c r="H11" s="24"/>
      <c r="I11" s="25" t="s">
        <v>37</v>
      </c>
      <c r="J11" s="25" t="s">
        <v>7</v>
      </c>
      <c r="K11" s="14">
        <v>0</v>
      </c>
      <c r="L11" s="14">
        <v>0</v>
      </c>
      <c r="M11" s="14">
        <f>57675000/G11</f>
        <v>0.33926470588235297</v>
      </c>
      <c r="N11" s="15">
        <v>57675000</v>
      </c>
      <c r="O11" s="15">
        <v>57675000</v>
      </c>
      <c r="P11" s="15">
        <v>0</v>
      </c>
      <c r="Q11" s="15">
        <v>0</v>
      </c>
      <c r="R11" s="26" t="s">
        <v>47</v>
      </c>
    </row>
    <row r="12" spans="1:19" ht="108" x14ac:dyDescent="0.25">
      <c r="B12" s="10">
        <v>2</v>
      </c>
      <c r="C12" s="2" t="s">
        <v>11</v>
      </c>
      <c r="D12" s="2" t="s">
        <v>12</v>
      </c>
      <c r="E12" s="22" t="s">
        <v>13</v>
      </c>
      <c r="F12" s="23"/>
      <c r="G12" s="24">
        <v>230000000</v>
      </c>
      <c r="H12" s="27">
        <v>30000000</v>
      </c>
      <c r="I12" s="25" t="s">
        <v>40</v>
      </c>
      <c r="J12" s="25" t="s">
        <v>7</v>
      </c>
      <c r="K12" s="14">
        <v>0</v>
      </c>
      <c r="L12" s="14">
        <v>0.46</v>
      </c>
      <c r="M12" s="14">
        <f>N12/H12</f>
        <v>0.82508333333333328</v>
      </c>
      <c r="N12" s="15">
        <v>24752500</v>
      </c>
      <c r="O12" s="15">
        <v>24752500</v>
      </c>
      <c r="P12" s="15">
        <v>0</v>
      </c>
      <c r="Q12" s="15">
        <v>0</v>
      </c>
      <c r="R12" s="26" t="s">
        <v>51</v>
      </c>
    </row>
    <row r="13" spans="1:19" ht="409.5" x14ac:dyDescent="0.25">
      <c r="A13" s="30" t="s">
        <v>48</v>
      </c>
      <c r="B13" s="31" t="s">
        <v>49</v>
      </c>
      <c r="C13" s="31" t="s">
        <v>50</v>
      </c>
      <c r="D13" s="3" t="s">
        <v>14</v>
      </c>
      <c r="E13" s="22" t="s">
        <v>15</v>
      </c>
      <c r="F13" s="23"/>
      <c r="G13" s="24">
        <v>391889896</v>
      </c>
      <c r="H13" s="24">
        <v>207580225</v>
      </c>
      <c r="I13" s="25" t="s">
        <v>41</v>
      </c>
      <c r="J13" s="25" t="s">
        <v>7</v>
      </c>
      <c r="K13" s="17">
        <v>1</v>
      </c>
      <c r="L13" s="17">
        <v>1</v>
      </c>
      <c r="M13" s="17"/>
      <c r="N13" s="12">
        <v>0</v>
      </c>
      <c r="O13" s="12">
        <v>0</v>
      </c>
      <c r="P13" s="12">
        <v>0</v>
      </c>
      <c r="Q13" s="12">
        <v>0</v>
      </c>
      <c r="R13" s="26" t="s">
        <v>43</v>
      </c>
    </row>
    <row r="14" spans="1:19" ht="382.5" x14ac:dyDescent="0.25">
      <c r="B14" s="10">
        <v>4</v>
      </c>
      <c r="C14" s="3" t="s">
        <v>6</v>
      </c>
      <c r="D14" s="28" t="s">
        <v>16</v>
      </c>
      <c r="E14" s="29" t="s">
        <v>17</v>
      </c>
      <c r="F14" s="23"/>
      <c r="G14" s="24">
        <v>201243333</v>
      </c>
      <c r="H14" s="24">
        <v>137195012</v>
      </c>
      <c r="I14" s="25" t="s">
        <v>41</v>
      </c>
      <c r="J14" s="25" t="s">
        <v>7</v>
      </c>
      <c r="K14" s="17">
        <v>1</v>
      </c>
      <c r="L14" s="17">
        <v>1</v>
      </c>
      <c r="M14" s="17"/>
      <c r="N14" s="12">
        <v>0</v>
      </c>
      <c r="O14" s="12">
        <v>0</v>
      </c>
      <c r="P14" s="12">
        <v>0</v>
      </c>
      <c r="Q14" s="12">
        <v>0</v>
      </c>
      <c r="R14" s="26" t="s">
        <v>44</v>
      </c>
    </row>
  </sheetData>
  <sheetProtection algorithmName="SHA-512" hashValue="osEkSZxrKJL0pIKhTfxUvWjPkmkrCKq0aWJywTMavo9qkd5Tiic0tj63kMH6WnfnKc0hH6vWCB4hwq8A+UkN8w==" saltValue="/yfxcBqd5eA2+9MsRj4UIA==" spinCount="100000" sheet="1" objects="1" scenarios="1"/>
  <mergeCells count="20">
    <mergeCell ref="N9:O9"/>
    <mergeCell ref="P9:Q9"/>
    <mergeCell ref="R9:R10"/>
    <mergeCell ref="B1:S1"/>
    <mergeCell ref="G9:G10"/>
    <mergeCell ref="H9:H10"/>
    <mergeCell ref="I9:I10"/>
    <mergeCell ref="J9:J10"/>
    <mergeCell ref="K9:K10"/>
    <mergeCell ref="L9:L10"/>
    <mergeCell ref="B5:P5"/>
    <mergeCell ref="B7:C7"/>
    <mergeCell ref="G7:H7"/>
    <mergeCell ref="I7:O7"/>
    <mergeCell ref="B9:B10"/>
    <mergeCell ref="C9:C10"/>
    <mergeCell ref="D9:D10"/>
    <mergeCell ref="E9:E10"/>
    <mergeCell ref="F9:F10"/>
    <mergeCell ref="M9:M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pfc2020</vt:lpstr>
      <vt:lpstr>seguimiento PFC2021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2022-09-15T14:53:28Z</dcterms:modified>
</cp:coreProperties>
</file>